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railwaytie.sharepoint.com/Office/PETR/Monthly Reports/Purchases Report/2023/"/>
    </mc:Choice>
  </mc:AlternateContent>
  <xr:revisionPtr revIDLastSave="0" documentId="8_{37C81160-E514-47AD-8189-24F18DD70AE0}" xr6:coauthVersionLast="47" xr6:coauthVersionMax="47" xr10:uidLastSave="{00000000-0000-0000-0000-000000000000}"/>
  <bookViews>
    <workbookView xWindow="-110" yWindow="-110" windowWidth="18220" windowHeight="11620" tabRatio="837" xr2:uid="{00000000-000D-0000-FFFF-FFFF00000000}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91029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6" i="2" l="1"/>
  <c r="F446" i="2"/>
  <c r="A446" i="2"/>
  <c r="K446" i="2" s="1"/>
  <c r="D446" i="2" l="1"/>
  <c r="I446" i="2"/>
  <c r="J446" i="2" s="1"/>
  <c r="H445" i="2"/>
  <c r="D445" i="2"/>
  <c r="F445" i="2"/>
  <c r="A445" i="2"/>
  <c r="K445" i="2" s="1"/>
  <c r="H444" i="2" l="1"/>
  <c r="F444" i="2"/>
  <c r="A444" i="2"/>
  <c r="D444" i="2" s="1"/>
  <c r="I445" i="2" l="1"/>
  <c r="J445" i="2" s="1"/>
  <c r="H443" i="2"/>
  <c r="I444" i="2" s="1"/>
  <c r="J444" i="2" s="1"/>
  <c r="D443" i="2"/>
  <c r="F443" i="2"/>
  <c r="A443" i="2"/>
  <c r="K443" i="2" s="1"/>
  <c r="H442" i="2" l="1"/>
  <c r="D442" i="2"/>
  <c r="F442" i="2"/>
  <c r="A442" i="2"/>
  <c r="K442" i="2" s="1"/>
  <c r="I443" i="2" l="1"/>
  <c r="J443" i="2" s="1"/>
  <c r="H441" i="2"/>
  <c r="D441" i="2"/>
  <c r="F441" i="2"/>
  <c r="A441" i="2"/>
  <c r="I442" i="2" l="1"/>
  <c r="J442" i="2" s="1"/>
  <c r="H440" i="2"/>
  <c r="I441" i="2" s="1"/>
  <c r="J441" i="2" s="1"/>
  <c r="D440" i="2"/>
  <c r="F440" i="2"/>
  <c r="A440" i="2"/>
  <c r="K440" i="2" s="1"/>
  <c r="K444" i="2" l="1"/>
  <c r="I440" i="2"/>
  <c r="J440" i="2" s="1"/>
  <c r="H439" i="2"/>
  <c r="D439" i="2"/>
  <c r="E439" i="2"/>
  <c r="E440" i="2" s="1"/>
  <c r="E441" i="2" s="1"/>
  <c r="E442" i="2" s="1"/>
  <c r="E443" i="2" s="1"/>
  <c r="E444" i="2" s="1"/>
  <c r="E445" i="2" s="1"/>
  <c r="E446" i="2" s="1"/>
  <c r="F439" i="2"/>
  <c r="A439" i="2"/>
  <c r="K439" i="2" s="1"/>
  <c r="H438" i="2" l="1"/>
  <c r="I439" i="2" s="1"/>
  <c r="J439" i="2" s="1"/>
  <c r="K441" i="2" s="1"/>
  <c r="F438" i="2"/>
  <c r="A438" i="2"/>
  <c r="D438" i="2" s="1"/>
  <c r="L439" i="2" l="1"/>
  <c r="L440" i="2" s="1"/>
  <c r="L441" i="2" s="1"/>
  <c r="L442" i="2" s="1"/>
  <c r="L443" i="2" s="1"/>
  <c r="L444" i="2" s="1"/>
  <c r="L445" i="2" s="1"/>
  <c r="L446" i="2" s="1"/>
  <c r="H437" i="2"/>
  <c r="D437" i="2"/>
  <c r="F437" i="2"/>
  <c r="A437" i="2"/>
  <c r="K437" i="2" s="1"/>
  <c r="I438" i="2" l="1"/>
  <c r="J438" i="2" s="1"/>
  <c r="H436" i="2"/>
  <c r="I437" i="2" s="1"/>
  <c r="J437" i="2" s="1"/>
  <c r="D436" i="2"/>
  <c r="F436" i="2"/>
  <c r="A436" i="2"/>
  <c r="K436" i="2" s="1"/>
  <c r="I436" i="2" l="1"/>
  <c r="J436" i="2" s="1"/>
  <c r="K438" i="2" s="1"/>
  <c r="H435" i="2"/>
  <c r="D435" i="2"/>
  <c r="F435" i="2"/>
  <c r="A435" i="2"/>
  <c r="H434" i="2" l="1"/>
  <c r="F434" i="2"/>
  <c r="A434" i="2"/>
  <c r="D434" i="2" s="1"/>
  <c r="K434" i="2" l="1"/>
  <c r="I435" i="2"/>
  <c r="J435" i="2" s="1"/>
  <c r="H433" i="2"/>
  <c r="D433" i="2"/>
  <c r="F433" i="2"/>
  <c r="A433" i="2"/>
  <c r="K433" i="2" s="1"/>
  <c r="M446" i="2" l="1"/>
  <c r="N446" i="2" s="1"/>
  <c r="I434" i="2"/>
  <c r="J434" i="2" s="1"/>
  <c r="H432" i="2"/>
  <c r="F432" i="2"/>
  <c r="A432" i="2"/>
  <c r="D432" i="2" s="1"/>
  <c r="I433" i="2" l="1"/>
  <c r="J433" i="2" s="1"/>
  <c r="M445" i="2"/>
  <c r="N445" i="2" s="1"/>
  <c r="H431" i="2"/>
  <c r="D431" i="2"/>
  <c r="F431" i="2"/>
  <c r="A431" i="2"/>
  <c r="K431" i="2" s="1"/>
  <c r="M444" i="2" l="1"/>
  <c r="N444" i="2" s="1"/>
  <c r="K435" i="2"/>
  <c r="I432" i="2"/>
  <c r="J432" i="2" s="1"/>
  <c r="H430" i="2"/>
  <c r="D430" i="2"/>
  <c r="F430" i="2"/>
  <c r="A430" i="2"/>
  <c r="K430" i="2" s="1"/>
  <c r="M443" i="2" l="1"/>
  <c r="N443" i="2" s="1"/>
  <c r="I431" i="2"/>
  <c r="J431" i="2" s="1"/>
  <c r="H429" i="2"/>
  <c r="D429" i="2"/>
  <c r="F429" i="2"/>
  <c r="A429" i="2"/>
  <c r="M442" i="2" l="1"/>
  <c r="N442" i="2" s="1"/>
  <c r="I430" i="2"/>
  <c r="J430" i="2" s="1"/>
  <c r="H428" i="2"/>
  <c r="I429" i="2" s="1"/>
  <c r="J429" i="2" s="1"/>
  <c r="D428" i="2"/>
  <c r="F428" i="2"/>
  <c r="A428" i="2"/>
  <c r="K428" i="2" s="1"/>
  <c r="M440" i="2" l="1"/>
  <c r="N440" i="2" s="1"/>
  <c r="M441" i="2"/>
  <c r="N441" i="2" s="1"/>
  <c r="K432" i="2"/>
  <c r="H427" i="2"/>
  <c r="I428" i="2" s="1"/>
  <c r="J428" i="2" s="1"/>
  <c r="M439" i="2" s="1"/>
  <c r="N439" i="2" s="1"/>
  <c r="E427" i="2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F427" i="2"/>
  <c r="A427" i="2"/>
  <c r="D427" i="2" s="1"/>
  <c r="K427" i="2" l="1"/>
  <c r="I427" i="2"/>
  <c r="J427" i="2" s="1"/>
  <c r="H426" i="2"/>
  <c r="D426" i="2"/>
  <c r="F426" i="2"/>
  <c r="A426" i="2"/>
  <c r="M438" i="2" l="1"/>
  <c r="N438" i="2" s="1"/>
  <c r="K429" i="2"/>
  <c r="I426" i="2"/>
  <c r="J426" i="2" s="1"/>
  <c r="M437" i="2" s="1"/>
  <c r="N437" i="2" s="1"/>
  <c r="L427" i="2"/>
  <c r="L428" i="2" s="1"/>
  <c r="L429" i="2" s="1"/>
  <c r="L430" i="2" s="1"/>
  <c r="L431" i="2" s="1"/>
  <c r="L432" i="2" s="1"/>
  <c r="L433" i="2" s="1"/>
  <c r="L434" i="2" s="1"/>
  <c r="L435" i="2" s="1"/>
  <c r="L436" i="2" s="1"/>
  <c r="L437" i="2" s="1"/>
  <c r="L438" i="2" s="1"/>
  <c r="H425" i="2"/>
  <c r="D425" i="2"/>
  <c r="F425" i="2"/>
  <c r="A425" i="2"/>
  <c r="K425" i="2" s="1"/>
  <c r="H424" i="2" l="1"/>
  <c r="I425" i="2" s="1"/>
  <c r="J425" i="2" s="1"/>
  <c r="K424" i="2"/>
  <c r="D424" i="2"/>
  <c r="F424" i="2"/>
  <c r="A424" i="2"/>
  <c r="M436" i="2" l="1"/>
  <c r="N436" i="2" s="1"/>
  <c r="H423" i="2"/>
  <c r="D423" i="2"/>
  <c r="F423" i="2"/>
  <c r="A423" i="2"/>
  <c r="I424" i="2" l="1"/>
  <c r="J424" i="2" s="1"/>
  <c r="H422" i="2"/>
  <c r="D422" i="2"/>
  <c r="F422" i="2"/>
  <c r="A422" i="2"/>
  <c r="K422" i="2" s="1"/>
  <c r="M435" i="2" l="1"/>
  <c r="N435" i="2" s="1"/>
  <c r="K426" i="2"/>
  <c r="I423" i="2"/>
  <c r="J423" i="2" s="1"/>
  <c r="H421" i="2"/>
  <c r="D421" i="2"/>
  <c r="F421" i="2"/>
  <c r="A421" i="2"/>
  <c r="K421" i="2" s="1"/>
  <c r="M434" i="2" l="1"/>
  <c r="N434" i="2" s="1"/>
  <c r="I422" i="2"/>
  <c r="J422" i="2" s="1"/>
  <c r="H420" i="2"/>
  <c r="D420" i="2"/>
  <c r="F420" i="2"/>
  <c r="A420" i="2"/>
  <c r="M433" i="2" l="1"/>
  <c r="N433" i="2" s="1"/>
  <c r="I421" i="2"/>
  <c r="J421" i="2" s="1"/>
  <c r="H419" i="2"/>
  <c r="D419" i="2"/>
  <c r="F419" i="2"/>
  <c r="A419" i="2"/>
  <c r="K419" i="2" s="1"/>
  <c r="M432" i="2" l="1"/>
  <c r="N432" i="2" s="1"/>
  <c r="K423" i="2"/>
  <c r="I420" i="2"/>
  <c r="J420" i="2" s="1"/>
  <c r="H418" i="2"/>
  <c r="K418" i="2"/>
  <c r="D418" i="2"/>
  <c r="F418" i="2"/>
  <c r="A418" i="2"/>
  <c r="I419" i="2" l="1"/>
  <c r="J419" i="2" s="1"/>
  <c r="M431" i="2"/>
  <c r="N431" i="2" s="1"/>
  <c r="H417" i="2"/>
  <c r="D417" i="2"/>
  <c r="F417" i="2"/>
  <c r="A417" i="2"/>
  <c r="M430" i="2" l="1"/>
  <c r="N430" i="2" s="1"/>
  <c r="I418" i="2"/>
  <c r="J418" i="2" s="1"/>
  <c r="H416" i="2"/>
  <c r="I417" i="2" s="1"/>
  <c r="J417" i="2" s="1"/>
  <c r="K416" i="2"/>
  <c r="D416" i="2"/>
  <c r="F416" i="2"/>
  <c r="A416" i="2"/>
  <c r="M428" i="2" l="1"/>
  <c r="N428" i="2" s="1"/>
  <c r="M429" i="2"/>
  <c r="N429" i="2" s="1"/>
  <c r="K420" i="2"/>
  <c r="H415" i="2"/>
  <c r="I416" i="2" s="1"/>
  <c r="J416" i="2" s="1"/>
  <c r="E415" i="2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F415" i="2"/>
  <c r="A415" i="2"/>
  <c r="D415" i="2" s="1"/>
  <c r="K415" i="2" l="1"/>
  <c r="M427" i="2"/>
  <c r="N427" i="2" s="1"/>
  <c r="L415" i="2"/>
  <c r="L416" i="2" s="1"/>
  <c r="L417" i="2" s="1"/>
  <c r="L418" i="2" s="1"/>
  <c r="L419" i="2" s="1"/>
  <c r="L420" i="2" s="1"/>
  <c r="L421" i="2" s="1"/>
  <c r="L422" i="2" s="1"/>
  <c r="L423" i="2" s="1"/>
  <c r="L424" i="2" s="1"/>
  <c r="L425" i="2" s="1"/>
  <c r="L426" i="2" s="1"/>
  <c r="H414" i="2"/>
  <c r="I415" i="2" s="1"/>
  <c r="J415" i="2" s="1"/>
  <c r="D414" i="2"/>
  <c r="F414" i="2"/>
  <c r="A414" i="2"/>
  <c r="M426" i="2" l="1"/>
  <c r="N426" i="2" s="1"/>
  <c r="K417" i="2"/>
  <c r="H413" i="2"/>
  <c r="I414" i="2" s="1"/>
  <c r="J414" i="2" s="1"/>
  <c r="M425" i="2" s="1"/>
  <c r="N425" i="2" s="1"/>
  <c r="F413" i="2"/>
  <c r="A413" i="2"/>
  <c r="D413" i="2" s="1"/>
  <c r="K413" i="2" l="1"/>
  <c r="H412" i="2"/>
  <c r="D412" i="2"/>
  <c r="F412" i="2"/>
  <c r="A412" i="2"/>
  <c r="K412" i="2" s="1"/>
  <c r="I413" i="2" l="1"/>
  <c r="J413" i="2" s="1"/>
  <c r="H411" i="2"/>
  <c r="D411" i="2"/>
  <c r="F411" i="2"/>
  <c r="A411" i="2"/>
  <c r="M424" i="2" l="1"/>
  <c r="N424" i="2" s="1"/>
  <c r="I412" i="2"/>
  <c r="J412" i="2" s="1"/>
  <c r="H410" i="2"/>
  <c r="I411" i="2" s="1"/>
  <c r="J411" i="2" s="1"/>
  <c r="D410" i="2"/>
  <c r="F410" i="2"/>
  <c r="A410" i="2"/>
  <c r="K410" i="2" s="1"/>
  <c r="M422" i="2" l="1"/>
  <c r="N422" i="2" s="1"/>
  <c r="M423" i="2"/>
  <c r="N423" i="2" s="1"/>
  <c r="K414" i="2"/>
  <c r="I410" i="2"/>
  <c r="J410" i="2" s="1"/>
  <c r="M421" i="2" s="1"/>
  <c r="N421" i="2" s="1"/>
  <c r="H409" i="2"/>
  <c r="F409" i="2"/>
  <c r="A409" i="2"/>
  <c r="K409" i="2" s="1"/>
  <c r="D409" i="2" l="1"/>
  <c r="H408" i="2"/>
  <c r="I409" i="2" s="1"/>
  <c r="J409" i="2" s="1"/>
  <c r="D408" i="2"/>
  <c r="F408" i="2"/>
  <c r="A408" i="2"/>
  <c r="M420" i="2" l="1"/>
  <c r="N420" i="2" s="1"/>
  <c r="K411" i="2"/>
  <c r="H407" i="2"/>
  <c r="D407" i="2"/>
  <c r="F407" i="2"/>
  <c r="A407" i="2"/>
  <c r="K407" i="2" s="1"/>
  <c r="I408" i="2" l="1"/>
  <c r="J408" i="2" s="1"/>
  <c r="H406" i="2"/>
  <c r="D406" i="2"/>
  <c r="F406" i="2"/>
  <c r="A406" i="2"/>
  <c r="K406" i="2" s="1"/>
  <c r="M419" i="2" l="1"/>
  <c r="N419" i="2" s="1"/>
  <c r="I407" i="2"/>
  <c r="J407" i="2" s="1"/>
  <c r="H405" i="2"/>
  <c r="I406" i="2" s="1"/>
  <c r="J406" i="2" s="1"/>
  <c r="D405" i="2"/>
  <c r="F405" i="2"/>
  <c r="A405" i="2"/>
  <c r="M417" i="2" l="1"/>
  <c r="N417" i="2" s="1"/>
  <c r="K408" i="2"/>
  <c r="M418" i="2"/>
  <c r="N418" i="2" s="1"/>
  <c r="H404" i="2"/>
  <c r="F404" i="2"/>
  <c r="A404" i="2"/>
  <c r="D404" i="2" s="1"/>
  <c r="K404" i="2" l="1"/>
  <c r="I405" i="2"/>
  <c r="J405" i="2" s="1"/>
  <c r="M416" i="2" s="1"/>
  <c r="N416" i="2" s="1"/>
  <c r="H403" i="2"/>
  <c r="I404" i="2" s="1"/>
  <c r="J404" i="2" s="1"/>
  <c r="D403" i="2"/>
  <c r="E403" i="2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F403" i="2"/>
  <c r="A403" i="2"/>
  <c r="K403" i="2" s="1"/>
  <c r="M415" i="2" l="1"/>
  <c r="N415" i="2" s="1"/>
  <c r="H402" i="2"/>
  <c r="D402" i="2"/>
  <c r="F402" i="2"/>
  <c r="A402" i="2"/>
  <c r="I403" i="2" l="1"/>
  <c r="J403" i="2" s="1"/>
  <c r="H401" i="2"/>
  <c r="F401" i="2"/>
  <c r="A401" i="2"/>
  <c r="K401" i="2" s="1"/>
  <c r="M414" i="2" l="1"/>
  <c r="N414" i="2" s="1"/>
  <c r="K405" i="2"/>
  <c r="L403" i="2"/>
  <c r="L404" i="2" s="1"/>
  <c r="L405" i="2" s="1"/>
  <c r="L406" i="2" s="1"/>
  <c r="L407" i="2" s="1"/>
  <c r="L408" i="2" s="1"/>
  <c r="L409" i="2" s="1"/>
  <c r="L410" i="2" s="1"/>
  <c r="L411" i="2" s="1"/>
  <c r="L412" i="2" s="1"/>
  <c r="L413" i="2" s="1"/>
  <c r="L414" i="2" s="1"/>
  <c r="D401" i="2"/>
  <c r="I402" i="2"/>
  <c r="J402" i="2" s="1"/>
  <c r="H400" i="2"/>
  <c r="D400" i="2"/>
  <c r="F400" i="2"/>
  <c r="A400" i="2"/>
  <c r="K400" i="2" s="1"/>
  <c r="M413" i="2" l="1"/>
  <c r="N413" i="2" s="1"/>
  <c r="I401" i="2"/>
  <c r="J401" i="2" s="1"/>
  <c r="H399" i="2"/>
  <c r="I400" i="2" s="1"/>
  <c r="J400" i="2" s="1"/>
  <c r="D399" i="2"/>
  <c r="F399" i="2"/>
  <c r="A399" i="2"/>
  <c r="M411" i="2" l="1"/>
  <c r="N411" i="2" s="1"/>
  <c r="K402" i="2"/>
  <c r="M412" i="2"/>
  <c r="N412" i="2" s="1"/>
  <c r="H398" i="2"/>
  <c r="F398" i="2"/>
  <c r="A398" i="2"/>
  <c r="D398" i="2" s="1"/>
  <c r="K398" i="2" l="1"/>
  <c r="I399" i="2"/>
  <c r="J399" i="2" s="1"/>
  <c r="M410" i="2" s="1"/>
  <c r="N410" i="2" s="1"/>
  <c r="H397" i="2"/>
  <c r="I398" i="2" s="1"/>
  <c r="J398" i="2" s="1"/>
  <c r="F397" i="2"/>
  <c r="A397" i="2"/>
  <c r="D397" i="2" s="1"/>
  <c r="M409" i="2" l="1"/>
  <c r="N409" i="2" s="1"/>
  <c r="K397" i="2"/>
  <c r="H396" i="2"/>
  <c r="D396" i="2"/>
  <c r="F396" i="2"/>
  <c r="A396" i="2"/>
  <c r="I397" i="2" l="1"/>
  <c r="J397" i="2" s="1"/>
  <c r="H395" i="2"/>
  <c r="I396" i="2" s="1"/>
  <c r="J396" i="2" s="1"/>
  <c r="F395" i="2"/>
  <c r="A395" i="2"/>
  <c r="K395" i="2" s="1"/>
  <c r="M407" i="2" l="1"/>
  <c r="N407" i="2" s="1"/>
  <c r="D395" i="2"/>
  <c r="M408" i="2"/>
  <c r="N408" i="2" s="1"/>
  <c r="K399" i="2"/>
  <c r="H394" i="2"/>
  <c r="K394" i="2"/>
  <c r="D394" i="2"/>
  <c r="F394" i="2"/>
  <c r="A394" i="2"/>
  <c r="I395" i="2" l="1"/>
  <c r="J395" i="2" s="1"/>
  <c r="H393" i="2"/>
  <c r="D393" i="2"/>
  <c r="F393" i="2"/>
  <c r="A393" i="2"/>
  <c r="M406" i="2" l="1"/>
  <c r="N406" i="2" s="1"/>
  <c r="I394" i="2"/>
  <c r="J394" i="2" s="1"/>
  <c r="H392" i="2"/>
  <c r="D392" i="2"/>
  <c r="F392" i="2"/>
  <c r="A392" i="2"/>
  <c r="K392" i="2" s="1"/>
  <c r="I393" i="2" l="1"/>
  <c r="J393" i="2" s="1"/>
  <c r="M405" i="2"/>
  <c r="N405" i="2" s="1"/>
  <c r="K396" i="2"/>
  <c r="H391" i="2"/>
  <c r="D391" i="2"/>
  <c r="E391" i="2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F391" i="2"/>
  <c r="A391" i="2"/>
  <c r="K391" i="2" s="1"/>
  <c r="M404" i="2" l="1"/>
  <c r="N404" i="2" s="1"/>
  <c r="I392" i="2"/>
  <c r="J392" i="2" s="1"/>
  <c r="A389" i="2"/>
  <c r="K389" i="2" s="1"/>
  <c r="A390" i="2"/>
  <c r="D390" i="2" s="1"/>
  <c r="H390" i="2"/>
  <c r="I390" i="2" s="1"/>
  <c r="J390" i="2" s="1"/>
  <c r="F390" i="2"/>
  <c r="H389" i="2"/>
  <c r="F389" i="2"/>
  <c r="M403" i="2" l="1"/>
  <c r="N403" i="2" s="1"/>
  <c r="M401" i="2"/>
  <c r="N401" i="2" s="1"/>
  <c r="D389" i="2"/>
  <c r="I391" i="2"/>
  <c r="J391" i="2" s="1"/>
  <c r="M402" i="2" l="1"/>
  <c r="N402" i="2" s="1"/>
  <c r="K393" i="2"/>
  <c r="L391" i="2"/>
  <c r="L392" i="2" s="1"/>
  <c r="L393" i="2" s="1"/>
  <c r="L394" i="2" s="1"/>
  <c r="L395" i="2" s="1"/>
  <c r="L396" i="2" s="1"/>
  <c r="L397" i="2" s="1"/>
  <c r="L398" i="2" s="1"/>
  <c r="L399" i="2" s="1"/>
  <c r="L400" i="2" s="1"/>
  <c r="L401" i="2" s="1"/>
  <c r="L402" i="2" s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D388" i="2" s="1"/>
  <c r="H388" i="2" l="1"/>
  <c r="I389" i="2" s="1"/>
  <c r="J389" i="2" s="1"/>
  <c r="F388" i="2"/>
  <c r="K388" i="2"/>
  <c r="M400" i="2" l="1"/>
  <c r="N400" i="2" s="1"/>
  <c r="H387" i="2"/>
  <c r="I388" i="2" s="1"/>
  <c r="J388" i="2" s="1"/>
  <c r="F387" i="2"/>
  <c r="D387" i="2"/>
  <c r="M399" i="2" l="1"/>
  <c r="N399" i="2" s="1"/>
  <c r="K390" i="2"/>
  <c r="H386" i="2"/>
  <c r="F386" i="2"/>
  <c r="D386" i="2"/>
  <c r="K386" i="2" l="1"/>
  <c r="I387" i="2"/>
  <c r="J387" i="2" s="1"/>
  <c r="M398" i="2" s="1"/>
  <c r="N398" i="2" s="1"/>
  <c r="H385" i="2" l="1"/>
  <c r="F385" i="2"/>
  <c r="K385" i="2"/>
  <c r="D385" i="2" l="1"/>
  <c r="I386" i="2"/>
  <c r="J386" i="2" s="1"/>
  <c r="M397" i="2" s="1"/>
  <c r="N397" i="2" s="1"/>
  <c r="H384" i="2" l="1"/>
  <c r="F384" i="2"/>
  <c r="D384" i="2"/>
  <c r="I385" i="2" l="1"/>
  <c r="J385" i="2" s="1"/>
  <c r="M396" i="2" s="1"/>
  <c r="N396" i="2" s="1"/>
  <c r="K387" i="2" l="1"/>
  <c r="H383" i="2"/>
  <c r="F383" i="2"/>
  <c r="K383" i="2"/>
  <c r="D383" i="2" l="1"/>
  <c r="I384" i="2"/>
  <c r="J384" i="2" s="1"/>
  <c r="M395" i="2" s="1"/>
  <c r="N395" i="2" s="1"/>
  <c r="H382" i="2" l="1"/>
  <c r="F382" i="2"/>
  <c r="K382" i="2"/>
  <c r="D382" i="2" l="1"/>
  <c r="I383" i="2"/>
  <c r="J383" i="2" s="1"/>
  <c r="M394" i="2" s="1"/>
  <c r="N394" i="2" s="1"/>
  <c r="H381" i="2" l="1"/>
  <c r="F381" i="2"/>
  <c r="D381" i="2"/>
  <c r="I382" i="2" l="1"/>
  <c r="J382" i="2" s="1"/>
  <c r="M393" i="2" s="1"/>
  <c r="N393" i="2" s="1"/>
  <c r="K384" i="2" l="1"/>
  <c r="H380" i="2"/>
  <c r="I381" i="2" s="1"/>
  <c r="J381" i="2" s="1"/>
  <c r="M392" i="2" s="1"/>
  <c r="N392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H379" i="2"/>
  <c r="I380" i="2" s="1"/>
  <c r="J380" i="2" s="1"/>
  <c r="M391" i="2" s="1"/>
  <c r="N391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H10" i="2"/>
  <c r="H11" i="2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H20" i="2"/>
  <c r="I20" i="2" s="1"/>
  <c r="J20" i="2" s="1"/>
  <c r="H21" i="2"/>
  <c r="H22" i="2"/>
  <c r="I23" i="2" s="1"/>
  <c r="J23" i="2" s="1"/>
  <c r="H23" i="2"/>
  <c r="H24" i="2"/>
  <c r="I24" i="2" s="1"/>
  <c r="J24" i="2" s="1"/>
  <c r="H25" i="2"/>
  <c r="H26" i="2"/>
  <c r="H27" i="2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H36" i="2"/>
  <c r="I36" i="2" s="1"/>
  <c r="J36" i="2" s="1"/>
  <c r="H37" i="2"/>
  <c r="H38" i="2"/>
  <c r="H39" i="2"/>
  <c r="H40" i="2"/>
  <c r="H41" i="2"/>
  <c r="H42" i="2"/>
  <c r="H43" i="2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H68" i="2"/>
  <c r="I68" i="2" s="1"/>
  <c r="J68" i="2" s="1"/>
  <c r="H69" i="2"/>
  <c r="H70" i="2"/>
  <c r="H71" i="2"/>
  <c r="H72" i="2"/>
  <c r="I72" i="2" s="1"/>
  <c r="J72" i="2" s="1"/>
  <c r="H73" i="2"/>
  <c r="H74" i="2"/>
  <c r="H75" i="2"/>
  <c r="H76" i="2"/>
  <c r="I76" i="2" s="1"/>
  <c r="J76" i="2" s="1"/>
  <c r="H77" i="2"/>
  <c r="H78" i="2"/>
  <c r="I79" i="2" s="1"/>
  <c r="J79" i="2" s="1"/>
  <c r="H79" i="2"/>
  <c r="H80" i="2"/>
  <c r="I80" i="2" s="1"/>
  <c r="J80" i="2" s="1"/>
  <c r="H81" i="2"/>
  <c r="H82" i="2"/>
  <c r="H83" i="2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H100" i="2"/>
  <c r="I100" i="2" s="1"/>
  <c r="J100" i="2" s="1"/>
  <c r="H101" i="2"/>
  <c r="H102" i="2"/>
  <c r="H103" i="2"/>
  <c r="H104" i="2"/>
  <c r="I104" i="2" s="1"/>
  <c r="J104" i="2" s="1"/>
  <c r="H105" i="2"/>
  <c r="H106" i="2"/>
  <c r="H107" i="2"/>
  <c r="H108" i="2"/>
  <c r="I108" i="2" s="1"/>
  <c r="J108" i="2" s="1"/>
  <c r="H109" i="2"/>
  <c r="H110" i="2"/>
  <c r="H111" i="2"/>
  <c r="H112" i="2"/>
  <c r="H113" i="2"/>
  <c r="H114" i="2"/>
  <c r="H115" i="2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H140" i="2"/>
  <c r="I140" i="2" s="1"/>
  <c r="J140" i="2" s="1"/>
  <c r="H141" i="2"/>
  <c r="H142" i="2"/>
  <c r="H143" i="2"/>
  <c r="H144" i="2"/>
  <c r="I144" i="2" s="1"/>
  <c r="J144" i="2" s="1"/>
  <c r="H145" i="2"/>
  <c r="H146" i="2"/>
  <c r="H147" i="2"/>
  <c r="H148" i="2"/>
  <c r="I148" i="2" s="1"/>
  <c r="J148" i="2" s="1"/>
  <c r="H149" i="2"/>
  <c r="H150" i="2"/>
  <c r="H151" i="2"/>
  <c r="H152" i="2"/>
  <c r="H153" i="2"/>
  <c r="H154" i="2"/>
  <c r="H155" i="2"/>
  <c r="H156" i="2"/>
  <c r="I156" i="2" s="1"/>
  <c r="J156" i="2" s="1"/>
  <c r="H157" i="2"/>
  <c r="H158" i="2"/>
  <c r="I158" i="2" s="1"/>
  <c r="J158" i="2" s="1"/>
  <c r="H159" i="2"/>
  <c r="H160" i="2"/>
  <c r="I160" i="2" s="1"/>
  <c r="J160" i="2" s="1"/>
  <c r="H161" i="2"/>
  <c r="H162" i="2"/>
  <c r="H163" i="2"/>
  <c r="H164" i="2"/>
  <c r="I164" i="2" s="1"/>
  <c r="J164" i="2" s="1"/>
  <c r="H165" i="2"/>
  <c r="H166" i="2"/>
  <c r="H167" i="2"/>
  <c r="H168" i="2"/>
  <c r="H169" i="2"/>
  <c r="H170" i="2"/>
  <c r="H171" i="2"/>
  <c r="H172" i="2"/>
  <c r="I172" i="2" s="1"/>
  <c r="J172" i="2" s="1"/>
  <c r="H173" i="2"/>
  <c r="H174" i="2"/>
  <c r="H175" i="2"/>
  <c r="I175" i="2" s="1"/>
  <c r="J175" i="2" s="1"/>
  <c r="L175" i="2" s="1"/>
  <c r="H176" i="2"/>
  <c r="I176" i="2" s="1"/>
  <c r="J176" i="2" s="1"/>
  <c r="H177" i="2"/>
  <c r="H178" i="2"/>
  <c r="H179" i="2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H188" i="2"/>
  <c r="I188" i="2" s="1"/>
  <c r="J188" i="2" s="1"/>
  <c r="H189" i="2"/>
  <c r="H190" i="2"/>
  <c r="H191" i="2"/>
  <c r="H192" i="2"/>
  <c r="I192" i="2" s="1"/>
  <c r="J192" i="2" s="1"/>
  <c r="H193" i="2"/>
  <c r="H194" i="2"/>
  <c r="H195" i="2"/>
  <c r="H196" i="2"/>
  <c r="I196" i="2" s="1"/>
  <c r="J196" i="2" s="1"/>
  <c r="H197" i="2"/>
  <c r="H198" i="2"/>
  <c r="I199" i="2" s="1"/>
  <c r="J199" i="2" s="1"/>
  <c r="H199" i="2"/>
  <c r="H200" i="2"/>
  <c r="H201" i="2"/>
  <c r="H202" i="2"/>
  <c r="I203" i="2" s="1"/>
  <c r="J203" i="2" s="1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H220" i="2"/>
  <c r="I220" i="2" s="1"/>
  <c r="J220" i="2" s="1"/>
  <c r="H221" i="2"/>
  <c r="H222" i="2"/>
  <c r="H223" i="2"/>
  <c r="H224" i="2"/>
  <c r="H225" i="2"/>
  <c r="H226" i="2"/>
  <c r="H227" i="2"/>
  <c r="H228" i="2"/>
  <c r="I228" i="2" s="1"/>
  <c r="J228" i="2" s="1"/>
  <c r="H229" i="2"/>
  <c r="H230" i="2"/>
  <c r="H231" i="2"/>
  <c r="H232" i="2"/>
  <c r="H233" i="2"/>
  <c r="H234" i="2"/>
  <c r="H235" i="2"/>
  <c r="H236" i="2"/>
  <c r="I236" i="2" s="1"/>
  <c r="J236" i="2" s="1"/>
  <c r="H237" i="2"/>
  <c r="H238" i="2"/>
  <c r="H239" i="2"/>
  <c r="I239" i="2" s="1"/>
  <c r="J239" i="2" s="1"/>
  <c r="H240" i="2"/>
  <c r="H241" i="2"/>
  <c r="H242" i="2"/>
  <c r="H243" i="2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H252" i="2"/>
  <c r="I252" i="2" s="1"/>
  <c r="J252" i="2" s="1"/>
  <c r="H253" i="2"/>
  <c r="H254" i="2"/>
  <c r="H255" i="2"/>
  <c r="H256" i="2"/>
  <c r="H257" i="2"/>
  <c r="H258" i="2"/>
  <c r="H259" i="2"/>
  <c r="H260" i="2"/>
  <c r="I260" i="2" s="1"/>
  <c r="H261" i="2"/>
  <c r="H262" i="2"/>
  <c r="I263" i="2" s="1"/>
  <c r="H263" i="2"/>
  <c r="H264" i="2"/>
  <c r="I264" i="2" s="1"/>
  <c r="H265" i="2"/>
  <c r="H266" i="2"/>
  <c r="H267" i="2"/>
  <c r="H268" i="2"/>
  <c r="I268" i="2" s="1"/>
  <c r="J268" i="2" s="1"/>
  <c r="H269" i="2"/>
  <c r="H270" i="2"/>
  <c r="I271" i="2" s="1"/>
  <c r="J271" i="2" s="1"/>
  <c r="L271" i="2" s="1"/>
  <c r="H271" i="2"/>
  <c r="H272" i="2"/>
  <c r="I272" i="2" s="1"/>
  <c r="J272" i="2" s="1"/>
  <c r="H273" i="2"/>
  <c r="H274" i="2"/>
  <c r="H275" i="2"/>
  <c r="H279" i="2"/>
  <c r="H280" i="2"/>
  <c r="H281" i="2"/>
  <c r="I282" i="2" s="1"/>
  <c r="J282" i="2" s="1"/>
  <c r="H282" i="2"/>
  <c r="H283" i="2"/>
  <c r="I284" i="2" s="1"/>
  <c r="J284" i="2" s="1"/>
  <c r="H284" i="2"/>
  <c r="H285" i="2"/>
  <c r="H286" i="2"/>
  <c r="H292" i="2"/>
  <c r="H293" i="2"/>
  <c r="H294" i="2"/>
  <c r="I294" i="2" s="1"/>
  <c r="J294" i="2" s="1"/>
  <c r="H295" i="2"/>
  <c r="H296" i="2"/>
  <c r="H297" i="2"/>
  <c r="H298" i="2"/>
  <c r="H299" i="2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H316" i="2"/>
  <c r="I316" i="2" s="1"/>
  <c r="J316" i="2" s="1"/>
  <c r="H317" i="2"/>
  <c r="H318" i="2"/>
  <c r="H319" i="2"/>
  <c r="H320" i="2"/>
  <c r="I320" i="2" s="1"/>
  <c r="J320" i="2" s="1"/>
  <c r="H321" i="2"/>
  <c r="H322" i="2"/>
  <c r="H323" i="2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H335" i="2"/>
  <c r="I335" i="2" s="1"/>
  <c r="J335" i="2" s="1"/>
  <c r="H336" i="2"/>
  <c r="H337" i="2"/>
  <c r="H338" i="2"/>
  <c r="H339" i="2"/>
  <c r="H340" i="2"/>
  <c r="H341" i="2"/>
  <c r="H342" i="2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H360" i="2"/>
  <c r="I360" i="2" s="1"/>
  <c r="J360" i="2" s="1"/>
  <c r="H361" i="2"/>
  <c r="H362" i="2"/>
  <c r="H363" i="2"/>
  <c r="I363" i="2" s="1"/>
  <c r="J363" i="2" s="1"/>
  <c r="H364" i="2"/>
  <c r="I365" i="2" s="1"/>
  <c r="J365" i="2" s="1"/>
  <c r="H9" i="2"/>
  <c r="I103" i="2"/>
  <c r="J103" i="2" s="1"/>
  <c r="L103" i="2" s="1"/>
  <c r="I63" i="2"/>
  <c r="J63" i="2" s="1"/>
  <c r="I55" i="2"/>
  <c r="J55" i="2" s="1"/>
  <c r="L55" i="2" s="1"/>
  <c r="I15" i="2"/>
  <c r="J15" i="2" s="1"/>
  <c r="I303" i="2"/>
  <c r="J303" i="2" s="1"/>
  <c r="I207" i="2"/>
  <c r="J207" i="2" s="1"/>
  <c r="I143" i="2"/>
  <c r="J143" i="2" s="1"/>
  <c r="I339" i="2"/>
  <c r="J339" i="2" s="1"/>
  <c r="I256" i="2"/>
  <c r="J256" i="2" s="1"/>
  <c r="I112" i="2"/>
  <c r="J112" i="2" s="1"/>
  <c r="I364" i="2"/>
  <c r="J364" i="2" s="1"/>
  <c r="I167" i="2"/>
  <c r="J167" i="2" s="1"/>
  <c r="C259" i="2"/>
  <c r="F259" i="2" s="1"/>
  <c r="C260" i="2"/>
  <c r="C261" i="2"/>
  <c r="C262" i="2"/>
  <c r="C263" i="2"/>
  <c r="C264" i="2"/>
  <c r="C265" i="2"/>
  <c r="C266" i="2"/>
  <c r="F277" i="2" s="1"/>
  <c r="C276" i="2"/>
  <c r="F287" i="2" s="1"/>
  <c r="G276" i="2"/>
  <c r="H278" i="2" s="1"/>
  <c r="G287" i="2"/>
  <c r="H287" i="2" s="1"/>
  <c r="G288" i="2"/>
  <c r="G289" i="2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I366" i="2" l="1"/>
  <c r="J366" i="2" s="1"/>
  <c r="I279" i="2"/>
  <c r="J279" i="2" s="1"/>
  <c r="J260" i="2"/>
  <c r="L188" i="2"/>
  <c r="H290" i="2"/>
  <c r="I359" i="2"/>
  <c r="J359" i="2" s="1"/>
  <c r="I350" i="2"/>
  <c r="J350" i="2" s="1"/>
  <c r="I342" i="2"/>
  <c r="J342" i="2" s="1"/>
  <c r="I334" i="2"/>
  <c r="J334" i="2" s="1"/>
  <c r="I323" i="2"/>
  <c r="J323" i="2" s="1"/>
  <c r="I315" i="2"/>
  <c r="J315" i="2" s="1"/>
  <c r="I307" i="2"/>
  <c r="J307" i="2" s="1"/>
  <c r="L307" i="2" s="1"/>
  <c r="I299" i="2"/>
  <c r="J299" i="2" s="1"/>
  <c r="I286" i="2"/>
  <c r="J286" i="2" s="1"/>
  <c r="I275" i="2"/>
  <c r="J275" i="2" s="1"/>
  <c r="I267" i="2"/>
  <c r="J267" i="2" s="1"/>
  <c r="I259" i="2"/>
  <c r="I251" i="2"/>
  <c r="J251" i="2" s="1"/>
  <c r="I243" i="2"/>
  <c r="J243" i="2" s="1"/>
  <c r="I235" i="2"/>
  <c r="J235" i="2" s="1"/>
  <c r="L235" i="2" s="1"/>
  <c r="I227" i="2"/>
  <c r="J227" i="2" s="1"/>
  <c r="I219" i="2"/>
  <c r="J219" i="2" s="1"/>
  <c r="I211" i="2"/>
  <c r="J211" i="2" s="1"/>
  <c r="I195" i="2"/>
  <c r="J195" i="2" s="1"/>
  <c r="I187" i="2"/>
  <c r="J187" i="2" s="1"/>
  <c r="L187" i="2" s="1"/>
  <c r="I179" i="2"/>
  <c r="J179" i="2" s="1"/>
  <c r="I171" i="2"/>
  <c r="J171" i="2" s="1"/>
  <c r="I163" i="2"/>
  <c r="J163" i="2" s="1"/>
  <c r="L163" i="2" s="1"/>
  <c r="I159" i="2"/>
  <c r="J159" i="2" s="1"/>
  <c r="I155" i="2"/>
  <c r="J155" i="2" s="1"/>
  <c r="I151" i="2"/>
  <c r="J151" i="2" s="1"/>
  <c r="L151" i="2" s="1"/>
  <c r="I147" i="2"/>
  <c r="J147" i="2" s="1"/>
  <c r="I139" i="2"/>
  <c r="J139" i="2" s="1"/>
  <c r="I131" i="2"/>
  <c r="J131" i="2" s="1"/>
  <c r="I123" i="2"/>
  <c r="J123" i="2" s="1"/>
  <c r="I115" i="2"/>
  <c r="J115" i="2" s="1"/>
  <c r="L115" i="2" s="1"/>
  <c r="I107" i="2"/>
  <c r="J107" i="2" s="1"/>
  <c r="I99" i="2"/>
  <c r="J99" i="2" s="1"/>
  <c r="I91" i="2"/>
  <c r="J91" i="2" s="1"/>
  <c r="L91" i="2" s="1"/>
  <c r="L92" i="2" s="1"/>
  <c r="I83" i="2"/>
  <c r="J83" i="2" s="1"/>
  <c r="I75" i="2"/>
  <c r="J75" i="2" s="1"/>
  <c r="I71" i="2"/>
  <c r="J71" i="2" s="1"/>
  <c r="I67" i="2"/>
  <c r="J67" i="2" s="1"/>
  <c r="L67" i="2" s="1"/>
  <c r="L68" i="2" s="1"/>
  <c r="I59" i="2"/>
  <c r="J59" i="2" s="1"/>
  <c r="I51" i="2"/>
  <c r="J51" i="2" s="1"/>
  <c r="I43" i="2"/>
  <c r="J43" i="2" s="1"/>
  <c r="L43" i="2" s="1"/>
  <c r="I35" i="2"/>
  <c r="J35" i="2" s="1"/>
  <c r="I27" i="2"/>
  <c r="J27" i="2" s="1"/>
  <c r="I19" i="2"/>
  <c r="J19" i="2" s="1"/>
  <c r="L19" i="2" s="1"/>
  <c r="L20" i="2" s="1"/>
  <c r="I11" i="2"/>
  <c r="J11" i="2" s="1"/>
  <c r="I357" i="2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K105" i="2" s="1"/>
  <c r="I41" i="2"/>
  <c r="J41" i="2" s="1"/>
  <c r="I379" i="2"/>
  <c r="J379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K348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I31" i="2"/>
  <c r="J31" i="2" s="1"/>
  <c r="L31" i="2" s="1"/>
  <c r="L32" i="2" s="1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L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H277" i="2"/>
  <c r="E259" i="2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I170" i="2"/>
  <c r="J170" i="2" s="1"/>
  <c r="I122" i="2"/>
  <c r="J122" i="2" s="1"/>
  <c r="I114" i="2"/>
  <c r="J114" i="2" s="1"/>
  <c r="I98" i="2"/>
  <c r="J98" i="2" s="1"/>
  <c r="I82" i="2"/>
  <c r="J82" i="2" s="1"/>
  <c r="K84" i="2" s="1"/>
  <c r="I66" i="2"/>
  <c r="J66" i="2" s="1"/>
  <c r="I50" i="2"/>
  <c r="J50" i="2" s="1"/>
  <c r="I34" i="2"/>
  <c r="J34" i="2" s="1"/>
  <c r="I26" i="2"/>
  <c r="J26" i="2" s="1"/>
  <c r="F279" i="2"/>
  <c r="I117" i="2"/>
  <c r="J117" i="2" s="1"/>
  <c r="K117" i="2" s="1"/>
  <c r="I336" i="2"/>
  <c r="J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L320" i="2"/>
  <c r="F282" i="2"/>
  <c r="I287" i="2"/>
  <c r="J287" i="2" s="1"/>
  <c r="K288" i="2" s="1"/>
  <c r="F283" i="2"/>
  <c r="F281" i="2"/>
  <c r="H288" i="2"/>
  <c r="I288" i="2" s="1"/>
  <c r="J288" i="2" s="1"/>
  <c r="D261" i="2"/>
  <c r="I225" i="2"/>
  <c r="J225" i="2" s="1"/>
  <c r="I369" i="2"/>
  <c r="J369" i="2" s="1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K132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I222" i="2"/>
  <c r="J222" i="2" s="1"/>
  <c r="I221" i="2"/>
  <c r="J221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K351" i="2" s="1"/>
  <c r="L116" i="2"/>
  <c r="I370" i="2"/>
  <c r="J370" i="2" s="1"/>
  <c r="I298" i="2"/>
  <c r="J298" i="2" s="1"/>
  <c r="K300" i="2" s="1"/>
  <c r="I297" i="2"/>
  <c r="J297" i="2" s="1"/>
  <c r="I57" i="2"/>
  <c r="J57" i="2" s="1"/>
  <c r="L57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F262" i="2"/>
  <c r="I49" i="2"/>
  <c r="J49" i="2" s="1"/>
  <c r="I205" i="2"/>
  <c r="J205" i="2" s="1"/>
  <c r="M210" i="2" s="1"/>
  <c r="I146" i="2"/>
  <c r="J14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I165" i="2"/>
  <c r="J165" i="2" s="1"/>
  <c r="I166" i="2"/>
  <c r="J166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I269" i="2"/>
  <c r="J269" i="2" s="1"/>
  <c r="K270" i="2" s="1"/>
  <c r="I321" i="2"/>
  <c r="J321" i="2" s="1"/>
  <c r="K321" i="2" s="1"/>
  <c r="I154" i="2"/>
  <c r="J154" i="2" s="1"/>
  <c r="I358" i="2"/>
  <c r="J358" i="2" s="1"/>
  <c r="D366" i="2"/>
  <c r="K366" i="2"/>
  <c r="I373" i="2"/>
  <c r="J373" i="2" s="1"/>
  <c r="I367" i="2"/>
  <c r="J367" i="2" s="1"/>
  <c r="I375" i="2"/>
  <c r="J375" i="2" s="1"/>
  <c r="L199" i="2"/>
  <c r="F273" i="2"/>
  <c r="D264" i="2"/>
  <c r="F275" i="2"/>
  <c r="J264" i="2"/>
  <c r="F267" i="2"/>
  <c r="I291" i="2"/>
  <c r="J291" i="2" s="1"/>
  <c r="F265" i="2"/>
  <c r="K192" i="2"/>
  <c r="L259" i="2"/>
  <c r="L260" i="2" s="1"/>
  <c r="L211" i="2"/>
  <c r="L212" i="2" s="1"/>
  <c r="L104" i="2"/>
  <c r="F264" i="2"/>
  <c r="F261" i="2"/>
  <c r="F269" i="2"/>
  <c r="F271" i="2"/>
  <c r="F268" i="2"/>
  <c r="F272" i="2"/>
  <c r="F270" i="2"/>
  <c r="K60" i="2"/>
  <c r="L44" i="2"/>
  <c r="L16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373" i="2"/>
  <c r="D373" i="2"/>
  <c r="I374" i="2"/>
  <c r="J374" i="2" s="1"/>
  <c r="I377" i="2"/>
  <c r="J377" i="2" s="1"/>
  <c r="L21" i="2" l="1"/>
  <c r="M167" i="2"/>
  <c r="K189" i="2"/>
  <c r="K282" i="2"/>
  <c r="L33" i="2"/>
  <c r="K21" i="2"/>
  <c r="L250" i="2"/>
  <c r="L251" i="2" s="1"/>
  <c r="L252" i="2" s="1"/>
  <c r="L253" i="2" s="1"/>
  <c r="L254" i="2" s="1"/>
  <c r="L255" i="2" s="1"/>
  <c r="L256" i="2" s="1"/>
  <c r="L257" i="2" s="1"/>
  <c r="L379" i="2"/>
  <c r="L380" i="2" s="1"/>
  <c r="L381" i="2" s="1"/>
  <c r="L382" i="2" s="1"/>
  <c r="L383" i="2" s="1"/>
  <c r="L384" i="2" s="1"/>
  <c r="L385" i="2" s="1"/>
  <c r="L386" i="2" s="1"/>
  <c r="L387" i="2" s="1"/>
  <c r="L388" i="2" s="1"/>
  <c r="L389" i="2" s="1"/>
  <c r="L390" i="2" s="1"/>
  <c r="M390" i="2"/>
  <c r="N390" i="2" s="1"/>
  <c r="K45" i="2"/>
  <c r="K213" i="2"/>
  <c r="L105" i="2"/>
  <c r="L106" i="2" s="1"/>
  <c r="L107" i="2" s="1"/>
  <c r="L108" i="2" s="1"/>
  <c r="L109" i="2" s="1"/>
  <c r="L110" i="2" s="1"/>
  <c r="L111" i="2" s="1"/>
  <c r="L112" i="2" s="1"/>
  <c r="L113" i="2" s="1"/>
  <c r="L114" i="2" s="1"/>
  <c r="K360" i="2"/>
  <c r="K66" i="2"/>
  <c r="L309" i="2"/>
  <c r="M156" i="2"/>
  <c r="N156" i="2" s="1"/>
  <c r="K327" i="2"/>
  <c r="L58" i="2"/>
  <c r="L59" i="2" s="1"/>
  <c r="L60" i="2" s="1"/>
  <c r="K222" i="2"/>
  <c r="K69" i="2"/>
  <c r="K336" i="2"/>
  <c r="K36" i="2"/>
  <c r="K180" i="2"/>
  <c r="M50" i="2"/>
  <c r="K153" i="2"/>
  <c r="M389" i="2"/>
  <c r="N389" i="2" s="1"/>
  <c r="M51" i="2"/>
  <c r="K27" i="2"/>
  <c r="K249" i="2"/>
  <c r="L152" i="2"/>
  <c r="L153" i="2" s="1"/>
  <c r="K381" i="2"/>
  <c r="M161" i="2"/>
  <c r="N161" i="2" s="1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L287" i="2" s="1"/>
  <c r="L288" i="2" s="1"/>
  <c r="M118" i="2"/>
  <c r="N118" i="2" s="1"/>
  <c r="M237" i="2"/>
  <c r="M168" i="2"/>
  <c r="N168" i="2" s="1"/>
  <c r="M257" i="2"/>
  <c r="K165" i="2"/>
  <c r="K48" i="2"/>
  <c r="M251" i="2"/>
  <c r="N251" i="2" s="1"/>
  <c r="M74" i="2"/>
  <c r="N74" i="2" s="1"/>
  <c r="M36" i="2"/>
  <c r="M174" i="2"/>
  <c r="N174" i="2" s="1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N146" i="2" s="1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N172" i="2" s="1"/>
  <c r="K285" i="2"/>
  <c r="L117" i="2"/>
  <c r="L118" i="2" s="1"/>
  <c r="L119" i="2" s="1"/>
  <c r="L120" i="2" s="1"/>
  <c r="L121" i="2" s="1"/>
  <c r="L122" i="2" s="1"/>
  <c r="L123" i="2" s="1"/>
  <c r="L124" i="2" s="1"/>
  <c r="L125" i="2" s="1"/>
  <c r="L126" i="2" s="1"/>
  <c r="M360" i="2"/>
  <c r="N360" i="2" s="1"/>
  <c r="M100" i="2"/>
  <c r="N100" i="2" s="1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N178" i="2" s="1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M154" i="2"/>
  <c r="M138" i="2"/>
  <c r="N138" i="2" s="1"/>
  <c r="M268" i="2"/>
  <c r="N268" i="2" s="1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N31" i="2" s="1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N75" i="2" s="1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96" i="2"/>
  <c r="N259" i="2"/>
  <c r="M183" i="2"/>
  <c r="M233" i="2"/>
  <c r="N322" i="2"/>
  <c r="N264" i="2"/>
  <c r="M359" i="2"/>
  <c r="N359" i="2" s="1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73" i="2"/>
  <c r="N228" i="2"/>
  <c r="M98" i="2"/>
  <c r="M201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50" i="2"/>
  <c r="N222" i="2"/>
  <c r="M208" i="2"/>
  <c r="K198" i="2"/>
  <c r="M205" i="2"/>
  <c r="M207" i="2"/>
  <c r="M202" i="2"/>
  <c r="N51" i="2"/>
  <c r="N248" i="2"/>
  <c r="M312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336" i="2" l="1"/>
  <c r="N336" i="2" s="1"/>
  <c r="K279" i="2"/>
  <c r="M285" i="2"/>
  <c r="N285" i="2" s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<sst xmlns="http://schemas.openxmlformats.org/spreadsheetml/2006/main" count="38" uniqueCount="18">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</sst>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164" fontId="0" fillId="0" borderId="0" xfId="0" applyNumberFormat="1"/>
    <xf numFmtId="164" fontId="4" fillId="0" borderId="0" xfId="1" applyNumberFormat="1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17" fontId="1" fillId="0" borderId="0" xfId="0" applyNumberFormat="1" applyFont="1"/>
    <xf numFmtId="165" fontId="0" fillId="0" borderId="0" xfId="0" applyNumberFormat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P446"/>
  <sheetViews>
    <sheetView tabSelected="1" zoomScale="150" zoomScaleNormal="150" zoomScalePageLayoutView="150" workbookViewId="0">
      <pane xSplit="2" ySplit="6" topLeftCell="C423" activePane="bottomRight" state="frozen"/>
      <selection pane="topRight"/>
      <selection pane="bottomLeft"/>
      <selection pane="bottomRight" activeCell="A445" sqref="A445"/>
    </sheetView>
  </sheetViews>
  <sheetFormatPr defaultColWidth="8.81640625" defaultRowHeight="12.5" x14ac:dyDescent="0.25"/>
  <cols>
    <col min="1" max="1" width="8.81640625" hidden="1" customWidth="1"/>
    <col min="2" max="2" width="12.453125" customWidth="1"/>
    <col min="3" max="3" width="11.453125" style="28" customWidth="1"/>
    <col min="4" max="4" width="11" customWidth="1"/>
    <col min="5" max="5" width="11.1796875" customWidth="1"/>
    <col min="6" max="6" width="11" customWidth="1"/>
    <col min="7" max="7" width="10" style="28" customWidth="1"/>
    <col min="8" max="8" width="11.81640625" customWidth="1"/>
    <col min="9" max="9" width="10.7265625" customWidth="1"/>
    <col min="10" max="13" width="11.453125" customWidth="1"/>
    <col min="14" max="14" width="10.453125" customWidth="1"/>
  </cols>
  <sheetData>
    <row r="1" spans="1:14" ht="13" x14ac:dyDescent="0.3">
      <c r="B1" s="5" t="s">
        <v>6</v>
      </c>
    </row>
    <row r="2" spans="1:14" ht="13" x14ac:dyDescent="0.3">
      <c r="F2" s="5" t="s">
        <v>13</v>
      </c>
      <c r="M2" s="5" t="s">
        <v>13</v>
      </c>
    </row>
    <row r="3" spans="1:14" ht="13" x14ac:dyDescent="0.3">
      <c r="B3" s="5"/>
      <c r="F3" s="5" t="s">
        <v>4</v>
      </c>
      <c r="H3" s="5" t="s">
        <v>17</v>
      </c>
      <c r="M3" s="5" t="s">
        <v>4</v>
      </c>
    </row>
    <row r="4" spans="1:14" ht="13" x14ac:dyDescent="0.3">
      <c r="B4" s="5"/>
      <c r="C4" s="3"/>
      <c r="D4" s="5" t="s">
        <v>1</v>
      </c>
      <c r="E4" s="5"/>
      <c r="F4" s="5" t="s">
        <v>3</v>
      </c>
      <c r="G4" s="3"/>
      <c r="H4" s="5" t="s">
        <v>16</v>
      </c>
      <c r="I4" s="5"/>
      <c r="J4" s="5"/>
      <c r="K4" s="5" t="s">
        <v>1</v>
      </c>
      <c r="L4" s="5"/>
      <c r="M4" s="5" t="s">
        <v>3</v>
      </c>
      <c r="N4" s="5" t="s">
        <v>7</v>
      </c>
    </row>
    <row r="5" spans="1:14" ht="13" x14ac:dyDescent="0.3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5" t="s">
        <v>0</v>
      </c>
      <c r="I5" s="5" t="s">
        <v>2</v>
      </c>
      <c r="J5" s="5" t="s">
        <v>0</v>
      </c>
      <c r="K5" s="5" t="s">
        <v>0</v>
      </c>
      <c r="L5" s="5" t="s">
        <v>14</v>
      </c>
      <c r="M5" s="5" t="s">
        <v>15</v>
      </c>
      <c r="N5" s="5" t="s">
        <v>10</v>
      </c>
    </row>
    <row r="6" spans="1:14" ht="13" x14ac:dyDescent="0.3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4" t="s">
        <v>7</v>
      </c>
      <c r="I6" s="14" t="s">
        <v>7</v>
      </c>
      <c r="J6" s="6" t="s">
        <v>8</v>
      </c>
      <c r="K6" s="6" t="s">
        <v>8</v>
      </c>
      <c r="L6" s="6" t="s">
        <v>8</v>
      </c>
      <c r="M6" s="6" t="s">
        <v>8</v>
      </c>
      <c r="N6" s="6" t="s">
        <v>5</v>
      </c>
    </row>
    <row r="7" spans="1:14" x14ac:dyDescent="0.25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5"/>
      <c r="I7" t="s">
        <v>9</v>
      </c>
      <c r="J7" s="15"/>
      <c r="K7" s="15"/>
      <c r="L7" s="15"/>
      <c r="M7" s="15"/>
      <c r="N7" s="15"/>
    </row>
    <row r="8" spans="1:14" x14ac:dyDescent="0.25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5"/>
      <c r="I8" s="13"/>
      <c r="J8" s="15"/>
      <c r="K8" s="15"/>
      <c r="L8" s="15"/>
      <c r="M8" s="15"/>
      <c r="N8" s="15"/>
    </row>
    <row r="9" spans="1:14" x14ac:dyDescent="0.25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6">
        <f>AVERAGE(G7:G9)</f>
        <v>12904</v>
      </c>
      <c r="I9" s="13"/>
      <c r="J9" s="15"/>
      <c r="K9" s="15"/>
      <c r="L9" s="15"/>
      <c r="M9" s="15"/>
      <c r="N9" s="15"/>
    </row>
    <row r="10" spans="1:14" x14ac:dyDescent="0.25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6">
        <f t="shared" ref="H10:H73" si="2">AVERAGE(G8:G10)</f>
        <v>12360.333333333334</v>
      </c>
      <c r="I10" s="13">
        <f>H10-H9</f>
        <v>-543.66666666666606</v>
      </c>
      <c r="J10" s="15">
        <f t="shared" ref="J10:J73" si="3">C10-I10</f>
        <v>1509.6666666666661</v>
      </c>
      <c r="K10" s="15"/>
      <c r="L10" s="15"/>
      <c r="M10" s="15"/>
      <c r="N10" s="15"/>
    </row>
    <row r="11" spans="1:14" x14ac:dyDescent="0.25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6">
        <f t="shared" si="2"/>
        <v>11564</v>
      </c>
      <c r="I11" s="13">
        <f t="shared" ref="I11:I74" si="4">H11-H10</f>
        <v>-796.33333333333394</v>
      </c>
      <c r="J11" s="15">
        <f t="shared" si="3"/>
        <v>1693.3333333333339</v>
      </c>
      <c r="K11" s="15"/>
      <c r="L11" s="15"/>
      <c r="M11" s="15"/>
      <c r="N11" s="15"/>
    </row>
    <row r="12" spans="1:14" x14ac:dyDescent="0.25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6">
        <f t="shared" si="2"/>
        <v>10818.333333333334</v>
      </c>
      <c r="I12" s="13">
        <f t="shared" si="4"/>
        <v>-745.66666666666606</v>
      </c>
      <c r="J12" s="15">
        <f t="shared" si="3"/>
        <v>1832.6666666666661</v>
      </c>
      <c r="K12" s="15"/>
      <c r="L12" s="15"/>
      <c r="M12" s="15"/>
      <c r="N12" s="15"/>
    </row>
    <row r="13" spans="1:14" x14ac:dyDescent="0.25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6">
        <f t="shared" si="2"/>
        <v>10062</v>
      </c>
      <c r="I13" s="13">
        <f t="shared" si="4"/>
        <v>-756.33333333333394</v>
      </c>
      <c r="J13" s="15">
        <f t="shared" si="3"/>
        <v>1855.3333333333339</v>
      </c>
      <c r="K13" s="15"/>
      <c r="L13" s="15"/>
      <c r="M13" s="15"/>
      <c r="N13" s="15"/>
    </row>
    <row r="14" spans="1:14" x14ac:dyDescent="0.25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6">
        <f t="shared" si="2"/>
        <v>9457.3333333333339</v>
      </c>
      <c r="I14" s="13">
        <f t="shared" si="4"/>
        <v>-604.66666666666606</v>
      </c>
      <c r="J14" s="15">
        <f t="shared" si="3"/>
        <v>1847.6666666666661</v>
      </c>
      <c r="K14" s="15"/>
      <c r="L14" s="15"/>
      <c r="M14" s="15"/>
      <c r="N14" s="15"/>
    </row>
    <row r="15" spans="1:14" x14ac:dyDescent="0.25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6">
        <f t="shared" si="2"/>
        <v>9128.6666666666661</v>
      </c>
      <c r="I15" s="13">
        <f t="shared" si="4"/>
        <v>-328.66666666666788</v>
      </c>
      <c r="J15" s="15">
        <f t="shared" si="3"/>
        <v>1639.6666666666679</v>
      </c>
      <c r="K15" s="15"/>
      <c r="L15" s="15"/>
      <c r="M15" s="15"/>
      <c r="N15" s="15"/>
    </row>
    <row r="16" spans="1:14" x14ac:dyDescent="0.25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6">
        <f t="shared" si="2"/>
        <v>9064.3333333333339</v>
      </c>
      <c r="I16" s="13">
        <f t="shared" si="4"/>
        <v>-64.333333333332121</v>
      </c>
      <c r="J16" s="15">
        <f t="shared" si="3"/>
        <v>1459.3333333333321</v>
      </c>
      <c r="K16" s="15"/>
      <c r="L16" s="15"/>
      <c r="M16" s="15"/>
      <c r="N16" s="15"/>
    </row>
    <row r="17" spans="1:14" x14ac:dyDescent="0.25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6">
        <f t="shared" si="2"/>
        <v>9189.6666666666661</v>
      </c>
      <c r="I17" s="13">
        <f t="shared" si="4"/>
        <v>125.33333333333212</v>
      </c>
      <c r="J17" s="15">
        <f t="shared" si="3"/>
        <v>1158.6666666666679</v>
      </c>
      <c r="K17" s="15"/>
      <c r="L17" s="15"/>
      <c r="M17" s="15"/>
      <c r="N17" s="15"/>
    </row>
    <row r="18" spans="1:14" ht="13" x14ac:dyDescent="0.3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6">
        <f t="shared" si="2"/>
        <v>9315.6666666666661</v>
      </c>
      <c r="I18" s="13">
        <f t="shared" si="4"/>
        <v>126</v>
      </c>
      <c r="J18" s="15">
        <f t="shared" si="3"/>
        <v>1331</v>
      </c>
      <c r="K18" s="15"/>
      <c r="L18" s="15"/>
      <c r="M18" s="17">
        <f>SUM(J7:J18)+750</f>
        <v>15077.333333333334</v>
      </c>
      <c r="N18" s="18">
        <f>H18/M18</f>
        <v>0.61785903784931018</v>
      </c>
    </row>
    <row r="19" spans="1:14" x14ac:dyDescent="0.25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6">
        <f t="shared" si="2"/>
        <v>9514.6666666666661</v>
      </c>
      <c r="I19" s="13">
        <f t="shared" si="4"/>
        <v>199</v>
      </c>
      <c r="J19" s="15">
        <f t="shared" si="3"/>
        <v>816</v>
      </c>
      <c r="K19" s="15"/>
      <c r="L19" s="8">
        <f>IF(MONTH($B19)=1,J19,J19+L18)</f>
        <v>816</v>
      </c>
      <c r="M19" s="15">
        <f t="shared" ref="M19:M82" si="6">SUM(J8:J19)</f>
        <v>15143.333333333334</v>
      </c>
      <c r="N19" s="18">
        <f t="shared" ref="N19:N82" si="7">H19/M19</f>
        <v>0.62830728593440455</v>
      </c>
    </row>
    <row r="20" spans="1:14" x14ac:dyDescent="0.25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6">
        <f t="shared" si="2"/>
        <v>9296</v>
      </c>
      <c r="I20" s="13">
        <f t="shared" si="4"/>
        <v>-218.66666666666606</v>
      </c>
      <c r="J20" s="15">
        <f t="shared" si="3"/>
        <v>1285.6666666666661</v>
      </c>
      <c r="K20" s="15"/>
      <c r="L20" s="8">
        <f t="shared" ref="L20:L83" si="8">IF(MONTH($B20)=1,J20,J20+L19)</f>
        <v>2101.6666666666661</v>
      </c>
      <c r="M20" s="15">
        <f t="shared" si="6"/>
        <v>16429</v>
      </c>
      <c r="N20" s="18">
        <f t="shared" si="7"/>
        <v>0.56582871751171704</v>
      </c>
    </row>
    <row r="21" spans="1:14" x14ac:dyDescent="0.25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6">
        <f t="shared" si="2"/>
        <v>9448</v>
      </c>
      <c r="I21" s="13">
        <f t="shared" si="4"/>
        <v>152</v>
      </c>
      <c r="J21" s="15">
        <f t="shared" si="3"/>
        <v>1063</v>
      </c>
      <c r="K21" s="15">
        <f>SUM(J19:J21)</f>
        <v>3164.6666666666661</v>
      </c>
      <c r="L21" s="8">
        <f t="shared" si="8"/>
        <v>3164.6666666666661</v>
      </c>
      <c r="M21" s="15">
        <f t="shared" si="6"/>
        <v>17492</v>
      </c>
      <c r="N21" s="18">
        <f t="shared" si="7"/>
        <v>0.54013263206037043</v>
      </c>
    </row>
    <row r="22" spans="1:14" x14ac:dyDescent="0.25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6">
        <f t="shared" si="2"/>
        <v>9283.3333333333339</v>
      </c>
      <c r="I22" s="13">
        <f t="shared" si="4"/>
        <v>-164.66666666666606</v>
      </c>
      <c r="J22" s="15">
        <f t="shared" si="3"/>
        <v>1189.6666666666661</v>
      </c>
      <c r="K22" s="15"/>
      <c r="L22" s="8">
        <f t="shared" si="8"/>
        <v>4354.3333333333321</v>
      </c>
      <c r="M22" s="15">
        <f t="shared" si="6"/>
        <v>17172</v>
      </c>
      <c r="N22" s="18">
        <f t="shared" si="7"/>
        <v>0.54060874291482264</v>
      </c>
    </row>
    <row r="23" spans="1:14" x14ac:dyDescent="0.25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6">
        <f t="shared" si="2"/>
        <v>9564.6666666666661</v>
      </c>
      <c r="I23" s="13">
        <f t="shared" si="4"/>
        <v>281.33333333333212</v>
      </c>
      <c r="J23" s="15">
        <f t="shared" si="3"/>
        <v>1072.6666666666679</v>
      </c>
      <c r="K23" s="15"/>
      <c r="L23" s="8">
        <f t="shared" si="8"/>
        <v>5427</v>
      </c>
      <c r="M23" s="15">
        <f t="shared" si="6"/>
        <v>16551.333333333336</v>
      </c>
      <c r="N23" s="18">
        <f t="shared" si="7"/>
        <v>0.57787892214121706</v>
      </c>
    </row>
    <row r="24" spans="1:14" x14ac:dyDescent="0.25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6">
        <f t="shared" si="2"/>
        <v>9068.6666666666661</v>
      </c>
      <c r="I24" s="13">
        <f t="shared" si="4"/>
        <v>-496</v>
      </c>
      <c r="J24" s="15">
        <f t="shared" si="3"/>
        <v>2160</v>
      </c>
      <c r="K24" s="15">
        <f>SUM(J22:J24)</f>
        <v>4422.3333333333339</v>
      </c>
      <c r="L24" s="8">
        <f t="shared" si="8"/>
        <v>7587</v>
      </c>
      <c r="M24" s="15">
        <f t="shared" si="6"/>
        <v>16878.666666666668</v>
      </c>
      <c r="N24" s="18">
        <f t="shared" si="7"/>
        <v>0.53728572557074006</v>
      </c>
    </row>
    <row r="25" spans="1:14" x14ac:dyDescent="0.25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6">
        <f t="shared" si="2"/>
        <v>8701.6666666666661</v>
      </c>
      <c r="I25" s="13">
        <f t="shared" si="4"/>
        <v>-367</v>
      </c>
      <c r="J25" s="15">
        <f t="shared" si="3"/>
        <v>1790</v>
      </c>
      <c r="K25" s="15"/>
      <c r="L25" s="8">
        <f t="shared" si="8"/>
        <v>9377</v>
      </c>
      <c r="M25" s="15">
        <f t="shared" si="6"/>
        <v>16813.333333333336</v>
      </c>
      <c r="N25" s="18">
        <f t="shared" si="7"/>
        <v>0.51754559873116568</v>
      </c>
    </row>
    <row r="26" spans="1:14" x14ac:dyDescent="0.25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6">
        <f t="shared" si="2"/>
        <v>8111.333333333333</v>
      </c>
      <c r="I26" s="13">
        <f t="shared" si="4"/>
        <v>-590.33333333333303</v>
      </c>
      <c r="J26" s="15">
        <f t="shared" si="3"/>
        <v>2201.333333333333</v>
      </c>
      <c r="K26" s="15"/>
      <c r="L26" s="8">
        <f t="shared" si="8"/>
        <v>11578.333333333332</v>
      </c>
      <c r="M26" s="15">
        <f t="shared" si="6"/>
        <v>17167</v>
      </c>
      <c r="N26" s="18">
        <f t="shared" si="7"/>
        <v>0.47249567969553985</v>
      </c>
    </row>
    <row r="27" spans="1:14" x14ac:dyDescent="0.25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6">
        <f t="shared" si="2"/>
        <v>8056.666666666667</v>
      </c>
      <c r="I27" s="13">
        <f t="shared" si="4"/>
        <v>-54.66666666666606</v>
      </c>
      <c r="J27" s="15">
        <f t="shared" si="3"/>
        <v>1783.6666666666661</v>
      </c>
      <c r="K27" s="15">
        <f>SUM(J25:J27)</f>
        <v>5774.9999999999991</v>
      </c>
      <c r="L27" s="8">
        <f t="shared" si="8"/>
        <v>13361.999999999998</v>
      </c>
      <c r="M27" s="15">
        <f t="shared" si="6"/>
        <v>17311</v>
      </c>
      <c r="N27" s="18">
        <f t="shared" si="7"/>
        <v>0.46540735178017834</v>
      </c>
    </row>
    <row r="28" spans="1:14" x14ac:dyDescent="0.25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6">
        <f t="shared" si="2"/>
        <v>8122</v>
      </c>
      <c r="I28" s="13">
        <f t="shared" si="4"/>
        <v>65.33333333333303</v>
      </c>
      <c r="J28" s="15">
        <f t="shared" si="3"/>
        <v>2193.666666666667</v>
      </c>
      <c r="K28" s="15"/>
      <c r="L28" s="8">
        <f t="shared" si="8"/>
        <v>15555.666666666664</v>
      </c>
      <c r="M28" s="15">
        <f t="shared" si="6"/>
        <v>18045.333333333332</v>
      </c>
      <c r="N28" s="18">
        <f t="shared" si="7"/>
        <v>0.45008866558297622</v>
      </c>
    </row>
    <row r="29" spans="1:14" x14ac:dyDescent="0.25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6">
        <f t="shared" si="2"/>
        <v>8450</v>
      </c>
      <c r="I29" s="13">
        <f t="shared" si="4"/>
        <v>328</v>
      </c>
      <c r="J29" s="15">
        <f t="shared" si="3"/>
        <v>1249</v>
      </c>
      <c r="K29" s="15"/>
      <c r="L29" s="8">
        <f t="shared" si="8"/>
        <v>16804.666666666664</v>
      </c>
      <c r="M29" s="15">
        <f t="shared" si="6"/>
        <v>18135.666666666664</v>
      </c>
      <c r="N29" s="18">
        <f t="shared" si="7"/>
        <v>0.46593269248442304</v>
      </c>
    </row>
    <row r="30" spans="1:14" ht="13" x14ac:dyDescent="0.3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6">
        <f t="shared" si="2"/>
        <v>9068.6666666666661</v>
      </c>
      <c r="I30" s="13">
        <f t="shared" si="4"/>
        <v>618.66666666666606</v>
      </c>
      <c r="J30" s="15">
        <f t="shared" si="3"/>
        <v>767.33333333333394</v>
      </c>
      <c r="K30" s="15">
        <f>SUM(J28:J30)</f>
        <v>4210.0000000000009</v>
      </c>
      <c r="L30" s="8">
        <f t="shared" si="8"/>
        <v>17572</v>
      </c>
      <c r="M30" s="17">
        <f t="shared" si="6"/>
        <v>17572</v>
      </c>
      <c r="N30" s="18">
        <f t="shared" si="7"/>
        <v>0.51608619773882691</v>
      </c>
    </row>
    <row r="31" spans="1:14" x14ac:dyDescent="0.25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6">
        <f t="shared" si="2"/>
        <v>9803.3333333333339</v>
      </c>
      <c r="I31" s="13">
        <f t="shared" si="4"/>
        <v>734.66666666666788</v>
      </c>
      <c r="J31" s="15">
        <f t="shared" si="3"/>
        <v>425.33333333333212</v>
      </c>
      <c r="K31" s="15"/>
      <c r="L31" s="8">
        <f t="shared" si="8"/>
        <v>425.33333333333212</v>
      </c>
      <c r="M31" s="15">
        <f t="shared" si="6"/>
        <v>17181.333333333332</v>
      </c>
      <c r="N31" s="18">
        <f t="shared" si="7"/>
        <v>0.57058047493403696</v>
      </c>
    </row>
    <row r="32" spans="1:14" x14ac:dyDescent="0.25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6">
        <f t="shared" si="2"/>
        <v>10501.666666666666</v>
      </c>
      <c r="I32" s="13">
        <f t="shared" si="4"/>
        <v>698.33333333333212</v>
      </c>
      <c r="J32" s="15">
        <f t="shared" si="3"/>
        <v>366.66666666666788</v>
      </c>
      <c r="K32" s="15"/>
      <c r="L32" s="8">
        <f t="shared" si="8"/>
        <v>792</v>
      </c>
      <c r="M32" s="15">
        <f t="shared" si="6"/>
        <v>16262.333333333334</v>
      </c>
      <c r="N32" s="18">
        <f t="shared" si="7"/>
        <v>0.64576629020025822</v>
      </c>
    </row>
    <row r="33" spans="1:14" x14ac:dyDescent="0.25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6">
        <f t="shared" si="2"/>
        <v>10734</v>
      </c>
      <c r="I33" s="13">
        <f t="shared" si="4"/>
        <v>232.33333333333394</v>
      </c>
      <c r="J33" s="15">
        <f t="shared" si="3"/>
        <v>1034.6666666666661</v>
      </c>
      <c r="K33" s="15">
        <f>SUM(J31:J33)</f>
        <v>1826.6666666666661</v>
      </c>
      <c r="L33" s="8">
        <f t="shared" si="8"/>
        <v>1826.6666666666661</v>
      </c>
      <c r="M33" s="15">
        <f t="shared" si="6"/>
        <v>16234</v>
      </c>
      <c r="N33" s="18">
        <f t="shared" si="7"/>
        <v>0.66120487864974742</v>
      </c>
    </row>
    <row r="34" spans="1:14" x14ac:dyDescent="0.25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6">
        <f t="shared" si="2"/>
        <v>10644.333333333334</v>
      </c>
      <c r="I34" s="13">
        <f t="shared" si="4"/>
        <v>-89.66666666666606</v>
      </c>
      <c r="J34" s="15">
        <f t="shared" si="3"/>
        <v>1217.6666666666661</v>
      </c>
      <c r="K34" s="15"/>
      <c r="L34" s="8">
        <f t="shared" si="8"/>
        <v>3044.3333333333321</v>
      </c>
      <c r="M34" s="15">
        <f t="shared" si="6"/>
        <v>16262.000000000002</v>
      </c>
      <c r="N34" s="18">
        <f t="shared" si="7"/>
        <v>0.65455253556348125</v>
      </c>
    </row>
    <row r="35" spans="1:14" x14ac:dyDescent="0.25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6">
        <f t="shared" si="2"/>
        <v>10228.666666666666</v>
      </c>
      <c r="I35" s="13">
        <f t="shared" si="4"/>
        <v>-415.66666666666788</v>
      </c>
      <c r="J35" s="15">
        <f t="shared" si="3"/>
        <v>1726.6666666666679</v>
      </c>
      <c r="K35" s="15"/>
      <c r="L35" s="8">
        <f t="shared" si="8"/>
        <v>4771</v>
      </c>
      <c r="M35" s="15">
        <f t="shared" si="6"/>
        <v>16916</v>
      </c>
      <c r="N35" s="18">
        <f t="shared" si="7"/>
        <v>0.60467407582564825</v>
      </c>
    </row>
    <row r="36" spans="1:14" x14ac:dyDescent="0.25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6">
        <f t="shared" si="2"/>
        <v>9913.6666666666661</v>
      </c>
      <c r="I36" s="13">
        <f t="shared" si="4"/>
        <v>-315</v>
      </c>
      <c r="J36" s="15">
        <f t="shared" si="3"/>
        <v>1869</v>
      </c>
      <c r="K36" s="15">
        <f>SUM(J34:J36)</f>
        <v>4813.3333333333339</v>
      </c>
      <c r="L36" s="8">
        <f t="shared" si="8"/>
        <v>6640</v>
      </c>
      <c r="M36" s="15">
        <f t="shared" si="6"/>
        <v>16625</v>
      </c>
      <c r="N36" s="18">
        <f t="shared" si="7"/>
        <v>0.5963107769423559</v>
      </c>
    </row>
    <row r="37" spans="1:14" x14ac:dyDescent="0.25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6">
        <f t="shared" si="2"/>
        <v>9625.6666666666661</v>
      </c>
      <c r="I37" s="13">
        <f t="shared" si="4"/>
        <v>-288</v>
      </c>
      <c r="J37" s="15">
        <f t="shared" si="3"/>
        <v>1387</v>
      </c>
      <c r="K37" s="15"/>
      <c r="L37" s="8">
        <f t="shared" si="8"/>
        <v>8027</v>
      </c>
      <c r="M37" s="15">
        <f t="shared" si="6"/>
        <v>16222</v>
      </c>
      <c r="N37" s="18">
        <f t="shared" si="7"/>
        <v>0.59337114207043928</v>
      </c>
    </row>
    <row r="38" spans="1:14" x14ac:dyDescent="0.25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6">
        <f t="shared" si="2"/>
        <v>9309.6666666666661</v>
      </c>
      <c r="I38" s="13">
        <f t="shared" si="4"/>
        <v>-316</v>
      </c>
      <c r="J38" s="15">
        <f t="shared" si="3"/>
        <v>1942</v>
      </c>
      <c r="K38" s="15"/>
      <c r="L38" s="8">
        <f t="shared" si="8"/>
        <v>9969</v>
      </c>
      <c r="M38" s="15">
        <f t="shared" si="6"/>
        <v>15962.666666666668</v>
      </c>
      <c r="N38" s="18">
        <f t="shared" si="7"/>
        <v>0.58321500167056461</v>
      </c>
    </row>
    <row r="39" spans="1:14" x14ac:dyDescent="0.25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6">
        <f t="shared" si="2"/>
        <v>9023</v>
      </c>
      <c r="I39" s="13">
        <f t="shared" si="4"/>
        <v>-286.66666666666606</v>
      </c>
      <c r="J39" s="15">
        <f t="shared" si="3"/>
        <v>1805.6666666666661</v>
      </c>
      <c r="K39" s="15">
        <f>SUM(J37:J39)</f>
        <v>5134.6666666666661</v>
      </c>
      <c r="L39" s="8">
        <f t="shared" si="8"/>
        <v>11774.666666666666</v>
      </c>
      <c r="M39" s="15">
        <f t="shared" si="6"/>
        <v>15984.666666666666</v>
      </c>
      <c r="N39" s="18">
        <f t="shared" si="7"/>
        <v>0.56447845852275103</v>
      </c>
    </row>
    <row r="40" spans="1:14" x14ac:dyDescent="0.25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6">
        <f t="shared" si="2"/>
        <v>8901</v>
      </c>
      <c r="I40" s="13">
        <f t="shared" si="4"/>
        <v>-122</v>
      </c>
      <c r="J40" s="15">
        <f t="shared" si="3"/>
        <v>1596</v>
      </c>
      <c r="K40" s="15"/>
      <c r="L40" s="8">
        <f t="shared" si="8"/>
        <v>13370.666666666666</v>
      </c>
      <c r="M40" s="15">
        <f t="shared" si="6"/>
        <v>15387</v>
      </c>
      <c r="N40" s="18">
        <f t="shared" si="7"/>
        <v>0.57847533632286996</v>
      </c>
    </row>
    <row r="41" spans="1:14" x14ac:dyDescent="0.25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6">
        <f t="shared" si="2"/>
        <v>9237</v>
      </c>
      <c r="I41" s="13">
        <f t="shared" si="4"/>
        <v>336</v>
      </c>
      <c r="J41" s="15">
        <f t="shared" si="3"/>
        <v>1146</v>
      </c>
      <c r="K41" s="15"/>
      <c r="L41" s="8">
        <f t="shared" si="8"/>
        <v>14516.666666666666</v>
      </c>
      <c r="M41" s="15">
        <f t="shared" si="6"/>
        <v>15284</v>
      </c>
      <c r="N41" s="18">
        <f t="shared" si="7"/>
        <v>0.6043574980371631</v>
      </c>
    </row>
    <row r="42" spans="1:14" ht="13" x14ac:dyDescent="0.3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6">
        <f t="shared" si="2"/>
        <v>9584.3333333333339</v>
      </c>
      <c r="I42" s="13">
        <f t="shared" si="4"/>
        <v>347.33333333333394</v>
      </c>
      <c r="J42" s="15">
        <f t="shared" si="3"/>
        <v>873.66666666666606</v>
      </c>
      <c r="K42" s="15">
        <f>SUM(J40:J42)</f>
        <v>3615.6666666666661</v>
      </c>
      <c r="L42" s="8">
        <f t="shared" si="8"/>
        <v>15390.333333333332</v>
      </c>
      <c r="M42" s="17">
        <f t="shared" si="6"/>
        <v>15390.333333333332</v>
      </c>
      <c r="N42" s="18">
        <f t="shared" si="7"/>
        <v>0.62275021117151463</v>
      </c>
    </row>
    <row r="43" spans="1:14" x14ac:dyDescent="0.25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6">
        <f t="shared" si="2"/>
        <v>10074</v>
      </c>
      <c r="I43" s="13">
        <f t="shared" si="4"/>
        <v>489.66666666666606</v>
      </c>
      <c r="J43" s="15">
        <f t="shared" si="3"/>
        <v>633.33333333333394</v>
      </c>
      <c r="K43" s="15"/>
      <c r="L43" s="8">
        <f t="shared" si="8"/>
        <v>633.33333333333394</v>
      </c>
      <c r="M43" s="15">
        <f t="shared" si="6"/>
        <v>15598.333333333334</v>
      </c>
      <c r="N43" s="18">
        <f t="shared" si="7"/>
        <v>0.64583823058019019</v>
      </c>
    </row>
    <row r="44" spans="1:14" x14ac:dyDescent="0.25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6">
        <f t="shared" si="2"/>
        <v>10336.333333333334</v>
      </c>
      <c r="I44" s="13">
        <f t="shared" si="4"/>
        <v>262.33333333333394</v>
      </c>
      <c r="J44" s="15">
        <f t="shared" si="3"/>
        <v>847.66666666666606</v>
      </c>
      <c r="K44" s="15"/>
      <c r="L44" s="8">
        <f t="shared" si="8"/>
        <v>1481</v>
      </c>
      <c r="M44" s="15">
        <f t="shared" si="6"/>
        <v>16079.333333333332</v>
      </c>
      <c r="N44" s="18">
        <f t="shared" si="7"/>
        <v>0.64283345080641829</v>
      </c>
    </row>
    <row r="45" spans="1:14" x14ac:dyDescent="0.25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6">
        <f t="shared" si="2"/>
        <v>10402</v>
      </c>
      <c r="I45" s="13">
        <f t="shared" si="4"/>
        <v>65.66666666666606</v>
      </c>
      <c r="J45" s="15">
        <f t="shared" si="3"/>
        <v>1155.3333333333339</v>
      </c>
      <c r="K45" s="15">
        <f>SUM(J43:J45)</f>
        <v>2636.3333333333339</v>
      </c>
      <c r="L45" s="8">
        <f t="shared" si="8"/>
        <v>2636.3333333333339</v>
      </c>
      <c r="M45" s="15">
        <f t="shared" si="6"/>
        <v>16200</v>
      </c>
      <c r="N45" s="18">
        <f t="shared" si="7"/>
        <v>0.64209876543209876</v>
      </c>
    </row>
    <row r="46" spans="1:14" x14ac:dyDescent="0.25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6">
        <f t="shared" si="2"/>
        <v>10267.333333333334</v>
      </c>
      <c r="I46" s="13">
        <f t="shared" si="4"/>
        <v>-134.66666666666606</v>
      </c>
      <c r="J46" s="15">
        <f t="shared" si="3"/>
        <v>1206.6666666666661</v>
      </c>
      <c r="K46" s="15"/>
      <c r="L46" s="8">
        <f t="shared" si="8"/>
        <v>3843</v>
      </c>
      <c r="M46" s="15">
        <f t="shared" si="6"/>
        <v>16189</v>
      </c>
      <c r="N46" s="18">
        <f t="shared" si="7"/>
        <v>0.63421664916507092</v>
      </c>
    </row>
    <row r="47" spans="1:14" x14ac:dyDescent="0.25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6">
        <f t="shared" si="2"/>
        <v>9863.6666666666661</v>
      </c>
      <c r="I47" s="13">
        <f t="shared" si="4"/>
        <v>-403.66666666666788</v>
      </c>
      <c r="J47" s="15">
        <f t="shared" si="3"/>
        <v>1558.6666666666679</v>
      </c>
      <c r="K47" s="15"/>
      <c r="L47" s="8">
        <f t="shared" si="8"/>
        <v>5401.6666666666679</v>
      </c>
      <c r="M47" s="15">
        <f t="shared" si="6"/>
        <v>16021</v>
      </c>
      <c r="N47" s="18">
        <f t="shared" si="7"/>
        <v>0.61567109835008216</v>
      </c>
    </row>
    <row r="48" spans="1:14" x14ac:dyDescent="0.25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6">
        <f t="shared" si="2"/>
        <v>9540</v>
      </c>
      <c r="I48" s="13">
        <f t="shared" si="4"/>
        <v>-323.66666666666606</v>
      </c>
      <c r="J48" s="15">
        <f t="shared" si="3"/>
        <v>1589.6666666666661</v>
      </c>
      <c r="K48" s="15">
        <f>SUM(J46:J48)</f>
        <v>4355</v>
      </c>
      <c r="L48" s="8">
        <f t="shared" si="8"/>
        <v>6991.3333333333339</v>
      </c>
      <c r="M48" s="15">
        <f t="shared" si="6"/>
        <v>15741.666666666666</v>
      </c>
      <c r="N48" s="18">
        <f t="shared" si="7"/>
        <v>0.60603493912122819</v>
      </c>
    </row>
    <row r="49" spans="1:14" x14ac:dyDescent="0.25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6">
        <f t="shared" si="2"/>
        <v>9247</v>
      </c>
      <c r="I49" s="13">
        <f t="shared" si="4"/>
        <v>-293</v>
      </c>
      <c r="J49" s="15">
        <f t="shared" si="3"/>
        <v>1555</v>
      </c>
      <c r="K49" s="15"/>
      <c r="L49" s="8">
        <f t="shared" si="8"/>
        <v>8546.3333333333339</v>
      </c>
      <c r="M49" s="15">
        <f t="shared" si="6"/>
        <v>15909.666666666666</v>
      </c>
      <c r="N49" s="18">
        <f t="shared" si="7"/>
        <v>0.58121896540887097</v>
      </c>
    </row>
    <row r="50" spans="1:14" x14ac:dyDescent="0.25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6">
        <f t="shared" si="2"/>
        <v>9160.6666666666661</v>
      </c>
      <c r="I50" s="13">
        <f t="shared" si="4"/>
        <v>-86.33333333333394</v>
      </c>
      <c r="J50" s="15">
        <f t="shared" si="3"/>
        <v>1777.3333333333339</v>
      </c>
      <c r="K50" s="15"/>
      <c r="L50" s="8">
        <f t="shared" si="8"/>
        <v>10323.666666666668</v>
      </c>
      <c r="M50" s="15">
        <f t="shared" si="6"/>
        <v>15745</v>
      </c>
      <c r="N50" s="18">
        <f t="shared" si="7"/>
        <v>0.58181433259235737</v>
      </c>
    </row>
    <row r="51" spans="1:14" x14ac:dyDescent="0.25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6">
        <f t="shared" si="2"/>
        <v>9138.3333333333339</v>
      </c>
      <c r="I51" s="13">
        <f t="shared" si="4"/>
        <v>-22.333333333332121</v>
      </c>
      <c r="J51" s="15">
        <f t="shared" si="3"/>
        <v>1345.3333333333321</v>
      </c>
      <c r="K51" s="15">
        <f>SUM(J49:J51)</f>
        <v>4677.6666666666661</v>
      </c>
      <c r="L51" s="8">
        <f t="shared" si="8"/>
        <v>11669</v>
      </c>
      <c r="M51" s="15">
        <f t="shared" si="6"/>
        <v>15284.666666666666</v>
      </c>
      <c r="N51" s="18">
        <f t="shared" si="7"/>
        <v>0.59787586688184247</v>
      </c>
    </row>
    <row r="52" spans="1:14" x14ac:dyDescent="0.25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6">
        <f t="shared" si="2"/>
        <v>9265</v>
      </c>
      <c r="I52" s="13">
        <f t="shared" si="4"/>
        <v>126.66666666666606</v>
      </c>
      <c r="J52" s="15">
        <f t="shared" si="3"/>
        <v>1357.3333333333339</v>
      </c>
      <c r="K52" s="15"/>
      <c r="L52" s="8">
        <f t="shared" si="8"/>
        <v>13026.333333333334</v>
      </c>
      <c r="M52" s="15">
        <f t="shared" si="6"/>
        <v>15046</v>
      </c>
      <c r="N52" s="18">
        <f t="shared" si="7"/>
        <v>0.61577827994151269</v>
      </c>
    </row>
    <row r="53" spans="1:14" x14ac:dyDescent="0.25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6">
        <f t="shared" si="2"/>
        <v>9562.3333333333339</v>
      </c>
      <c r="I53" s="13">
        <f t="shared" si="4"/>
        <v>297.33333333333394</v>
      </c>
      <c r="J53" s="15">
        <f t="shared" si="3"/>
        <v>1096.6666666666661</v>
      </c>
      <c r="K53" s="15"/>
      <c r="L53" s="8">
        <f t="shared" si="8"/>
        <v>14123</v>
      </c>
      <c r="M53" s="15">
        <f t="shared" si="6"/>
        <v>14996.666666666666</v>
      </c>
      <c r="N53" s="18">
        <f t="shared" si="7"/>
        <v>0.63763058457434996</v>
      </c>
    </row>
    <row r="54" spans="1:14" ht="13" x14ac:dyDescent="0.3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6">
        <f t="shared" si="2"/>
        <v>9994.3333333333339</v>
      </c>
      <c r="I54" s="13">
        <f t="shared" si="4"/>
        <v>432</v>
      </c>
      <c r="J54" s="15">
        <f t="shared" si="3"/>
        <v>820</v>
      </c>
      <c r="K54" s="15">
        <f>SUM(J52:J54)</f>
        <v>3274</v>
      </c>
      <c r="L54" s="8">
        <f t="shared" si="8"/>
        <v>14943</v>
      </c>
      <c r="M54" s="17">
        <f t="shared" si="6"/>
        <v>14943</v>
      </c>
      <c r="N54" s="18">
        <f t="shared" si="7"/>
        <v>0.66883044457828644</v>
      </c>
    </row>
    <row r="55" spans="1:14" x14ac:dyDescent="0.25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6">
        <f t="shared" si="2"/>
        <v>10364.333333333334</v>
      </c>
      <c r="I55" s="13">
        <f t="shared" si="4"/>
        <v>370</v>
      </c>
      <c r="J55" s="15">
        <f t="shared" si="3"/>
        <v>699</v>
      </c>
      <c r="K55" s="15"/>
      <c r="L55" s="8">
        <f t="shared" si="8"/>
        <v>699</v>
      </c>
      <c r="M55" s="15">
        <f t="shared" si="6"/>
        <v>15008.666666666666</v>
      </c>
      <c r="N55" s="18">
        <f t="shared" si="7"/>
        <v>0.6905565673166616</v>
      </c>
    </row>
    <row r="56" spans="1:14" x14ac:dyDescent="0.25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6">
        <f t="shared" si="2"/>
        <v>10649</v>
      </c>
      <c r="I56" s="13">
        <f t="shared" si="4"/>
        <v>284.66666666666606</v>
      </c>
      <c r="J56" s="15">
        <f t="shared" si="3"/>
        <v>839.33333333333394</v>
      </c>
      <c r="K56" s="15"/>
      <c r="L56" s="8">
        <f t="shared" si="8"/>
        <v>1538.3333333333339</v>
      </c>
      <c r="M56" s="15">
        <f t="shared" si="6"/>
        <v>15000.333333333334</v>
      </c>
      <c r="N56" s="18">
        <f t="shared" si="7"/>
        <v>0.70991755738761353</v>
      </c>
    </row>
    <row r="57" spans="1:14" x14ac:dyDescent="0.25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6">
        <f t="shared" si="2"/>
        <v>10822</v>
      </c>
      <c r="I57" s="13">
        <f t="shared" si="4"/>
        <v>173</v>
      </c>
      <c r="J57" s="15">
        <f t="shared" si="3"/>
        <v>1004</v>
      </c>
      <c r="K57" s="15">
        <f>SUM(J55:J57)</f>
        <v>2542.3333333333339</v>
      </c>
      <c r="L57" s="8">
        <f t="shared" si="8"/>
        <v>2542.3333333333339</v>
      </c>
      <c r="M57" s="15">
        <f t="shared" si="6"/>
        <v>14849</v>
      </c>
      <c r="N57" s="18">
        <f t="shared" si="7"/>
        <v>0.72880328641659375</v>
      </c>
    </row>
    <row r="58" spans="1:14" x14ac:dyDescent="0.25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6">
        <f t="shared" si="2"/>
        <v>10778.666666666666</v>
      </c>
      <c r="I58" s="13">
        <f t="shared" si="4"/>
        <v>-43.33333333333394</v>
      </c>
      <c r="J58" s="15">
        <f t="shared" si="3"/>
        <v>1198.3333333333339</v>
      </c>
      <c r="K58" s="15"/>
      <c r="L58" s="8">
        <f t="shared" si="8"/>
        <v>3740.6666666666679</v>
      </c>
      <c r="M58" s="15">
        <f t="shared" si="6"/>
        <v>14840.666666666668</v>
      </c>
      <c r="N58" s="18">
        <f t="shared" si="7"/>
        <v>0.72629261937918321</v>
      </c>
    </row>
    <row r="59" spans="1:14" x14ac:dyDescent="0.25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6">
        <f t="shared" si="2"/>
        <v>10609</v>
      </c>
      <c r="I59" s="13">
        <f t="shared" si="4"/>
        <v>-169.66666666666606</v>
      </c>
      <c r="J59" s="15">
        <f t="shared" si="3"/>
        <v>1480.6666666666661</v>
      </c>
      <c r="K59" s="15"/>
      <c r="L59" s="8">
        <f t="shared" si="8"/>
        <v>5221.3333333333339</v>
      </c>
      <c r="M59" s="15">
        <f t="shared" si="6"/>
        <v>14762.666666666666</v>
      </c>
      <c r="N59" s="18">
        <f t="shared" si="7"/>
        <v>0.7186371026011561</v>
      </c>
    </row>
    <row r="60" spans="1:14" x14ac:dyDescent="0.25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6">
        <f t="shared" si="2"/>
        <v>10333.666666666666</v>
      </c>
      <c r="I60" s="13">
        <f t="shared" si="4"/>
        <v>-275.33333333333394</v>
      </c>
      <c r="J60" s="15">
        <f t="shared" si="3"/>
        <v>1517.3333333333339</v>
      </c>
      <c r="K60" s="15">
        <f>SUM(J58:J60)</f>
        <v>4196.3333333333339</v>
      </c>
      <c r="L60" s="8">
        <f t="shared" si="8"/>
        <v>6738.6666666666679</v>
      </c>
      <c r="M60" s="15">
        <f t="shared" si="6"/>
        <v>14690.333333333334</v>
      </c>
      <c r="N60" s="18">
        <f t="shared" si="7"/>
        <v>0.70343309659413211</v>
      </c>
    </row>
    <row r="61" spans="1:14" x14ac:dyDescent="0.25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6">
        <f t="shared" si="2"/>
        <v>9867</v>
      </c>
      <c r="I61" s="13">
        <f t="shared" si="4"/>
        <v>-466.66666666666606</v>
      </c>
      <c r="J61" s="15">
        <f t="shared" si="3"/>
        <v>1689.6666666666661</v>
      </c>
      <c r="K61" s="15"/>
      <c r="L61" s="8">
        <f t="shared" si="8"/>
        <v>8428.3333333333339</v>
      </c>
      <c r="M61" s="15">
        <f t="shared" si="6"/>
        <v>14825</v>
      </c>
      <c r="N61" s="18">
        <f t="shared" si="7"/>
        <v>0.66556492411467116</v>
      </c>
    </row>
    <row r="62" spans="1:14" x14ac:dyDescent="0.25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6">
        <f t="shared" si="2"/>
        <v>9719.6666666666661</v>
      </c>
      <c r="I62" s="13">
        <f t="shared" si="4"/>
        <v>-147.33333333333394</v>
      </c>
      <c r="J62" s="15">
        <f t="shared" si="3"/>
        <v>1648.3333333333339</v>
      </c>
      <c r="K62" s="15"/>
      <c r="L62" s="8">
        <f t="shared" si="8"/>
        <v>10076.666666666668</v>
      </c>
      <c r="M62" s="15">
        <f t="shared" si="6"/>
        <v>14696</v>
      </c>
      <c r="N62" s="18">
        <f t="shared" si="7"/>
        <v>0.66138178189076391</v>
      </c>
    </row>
    <row r="63" spans="1:14" x14ac:dyDescent="0.25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6">
        <f t="shared" si="2"/>
        <v>9708.3333333333339</v>
      </c>
      <c r="I63" s="13">
        <f t="shared" si="4"/>
        <v>-11.333333333332121</v>
      </c>
      <c r="J63" s="15">
        <f t="shared" si="3"/>
        <v>1320.3333333333321</v>
      </c>
      <c r="K63" s="15">
        <f>SUM(J61:J63)</f>
        <v>4658.3333333333321</v>
      </c>
      <c r="L63" s="8">
        <f t="shared" si="8"/>
        <v>11397</v>
      </c>
      <c r="M63" s="15">
        <f t="shared" si="6"/>
        <v>14671</v>
      </c>
      <c r="N63" s="18">
        <f t="shared" si="7"/>
        <v>0.66173630518255977</v>
      </c>
    </row>
    <row r="64" spans="1:14" x14ac:dyDescent="0.25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6">
        <f t="shared" si="2"/>
        <v>10086.666666666666</v>
      </c>
      <c r="I64" s="13">
        <f t="shared" si="4"/>
        <v>378.33333333333212</v>
      </c>
      <c r="J64" s="15">
        <f t="shared" si="3"/>
        <v>1073.6666666666679</v>
      </c>
      <c r="K64" s="15"/>
      <c r="L64" s="8">
        <f t="shared" si="8"/>
        <v>12470.666666666668</v>
      </c>
      <c r="M64" s="15">
        <f t="shared" si="6"/>
        <v>14387.333333333334</v>
      </c>
      <c r="N64" s="18">
        <f t="shared" si="7"/>
        <v>0.70107965339882294</v>
      </c>
    </row>
    <row r="65" spans="1:14" x14ac:dyDescent="0.25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6">
        <f t="shared" si="2"/>
        <v>10337.333333333334</v>
      </c>
      <c r="I65" s="13">
        <f t="shared" si="4"/>
        <v>250.66666666666788</v>
      </c>
      <c r="J65" s="15">
        <f t="shared" si="3"/>
        <v>957.33333333333212</v>
      </c>
      <c r="K65" s="15"/>
      <c r="L65" s="8">
        <f t="shared" si="8"/>
        <v>13428</v>
      </c>
      <c r="M65" s="15">
        <f t="shared" si="6"/>
        <v>14248</v>
      </c>
      <c r="N65" s="18">
        <f t="shared" si="7"/>
        <v>0.72552872917836431</v>
      </c>
    </row>
    <row r="66" spans="1:14" ht="13" x14ac:dyDescent="0.3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6">
        <f t="shared" si="2"/>
        <v>10216.666666666666</v>
      </c>
      <c r="I66" s="13">
        <f t="shared" si="4"/>
        <v>-120.66666666666788</v>
      </c>
      <c r="J66" s="15">
        <f t="shared" si="3"/>
        <v>1259.6666666666679</v>
      </c>
      <c r="K66" s="15">
        <f>SUM(J64:J66)</f>
        <v>3290.6666666666679</v>
      </c>
      <c r="L66" s="8">
        <f t="shared" si="8"/>
        <v>14687.666666666668</v>
      </c>
      <c r="M66" s="17">
        <f t="shared" si="6"/>
        <v>14687.666666666668</v>
      </c>
      <c r="N66" s="18">
        <f t="shared" si="7"/>
        <v>0.69559494360347673</v>
      </c>
    </row>
    <row r="67" spans="1:14" x14ac:dyDescent="0.25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6">
        <f t="shared" si="2"/>
        <v>10153.666666666666</v>
      </c>
      <c r="I67" s="13">
        <f t="shared" si="4"/>
        <v>-63</v>
      </c>
      <c r="J67" s="15">
        <f t="shared" si="3"/>
        <v>1325</v>
      </c>
      <c r="K67" s="15"/>
      <c r="L67" s="8">
        <f t="shared" si="8"/>
        <v>1325</v>
      </c>
      <c r="M67" s="15">
        <f t="shared" si="6"/>
        <v>15313.666666666668</v>
      </c>
      <c r="N67" s="18">
        <f t="shared" si="7"/>
        <v>0.66304608084282002</v>
      </c>
    </row>
    <row r="68" spans="1:14" x14ac:dyDescent="0.25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6">
        <f t="shared" si="2"/>
        <v>10340.666666666666</v>
      </c>
      <c r="I68" s="13">
        <f t="shared" si="4"/>
        <v>187</v>
      </c>
      <c r="J68" s="15">
        <f t="shared" si="3"/>
        <v>884</v>
      </c>
      <c r="K68" s="15"/>
      <c r="L68" s="8">
        <f t="shared" si="8"/>
        <v>2209</v>
      </c>
      <c r="M68" s="15">
        <f t="shared" si="6"/>
        <v>15358.333333333334</v>
      </c>
      <c r="N68" s="18">
        <f t="shared" si="7"/>
        <v>0.67329354313619094</v>
      </c>
    </row>
    <row r="69" spans="1:14" x14ac:dyDescent="0.25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6">
        <f t="shared" si="2"/>
        <v>10753</v>
      </c>
      <c r="I69" s="13">
        <f t="shared" si="4"/>
        <v>412.33333333333394</v>
      </c>
      <c r="J69" s="15">
        <f t="shared" si="3"/>
        <v>849.66666666666606</v>
      </c>
      <c r="K69" s="15">
        <f>SUM(J67:J69)</f>
        <v>3058.6666666666661</v>
      </c>
      <c r="L69" s="8">
        <f t="shared" si="8"/>
        <v>3058.6666666666661</v>
      </c>
      <c r="M69" s="15">
        <f t="shared" si="6"/>
        <v>15204</v>
      </c>
      <c r="N69" s="18">
        <f t="shared" si="7"/>
        <v>0.70724809260720867</v>
      </c>
    </row>
    <row r="70" spans="1:14" x14ac:dyDescent="0.25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6">
        <f t="shared" si="2"/>
        <v>10942.666666666666</v>
      </c>
      <c r="I70" s="13">
        <f t="shared" si="4"/>
        <v>189.66666666666606</v>
      </c>
      <c r="J70" s="15">
        <f t="shared" si="3"/>
        <v>718.33333333333394</v>
      </c>
      <c r="K70" s="15"/>
      <c r="L70" s="8">
        <f t="shared" si="8"/>
        <v>3777</v>
      </c>
      <c r="M70" s="15">
        <f t="shared" si="6"/>
        <v>14724</v>
      </c>
      <c r="N70" s="18">
        <f t="shared" si="7"/>
        <v>0.74318572851580178</v>
      </c>
    </row>
    <row r="71" spans="1:14" x14ac:dyDescent="0.25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6">
        <f t="shared" si="2"/>
        <v>10547.333333333334</v>
      </c>
      <c r="I71" s="13">
        <f t="shared" si="4"/>
        <v>-395.33333333333212</v>
      </c>
      <c r="J71" s="15">
        <f t="shared" si="3"/>
        <v>1531.3333333333321</v>
      </c>
      <c r="K71" s="15"/>
      <c r="L71" s="8">
        <f t="shared" si="8"/>
        <v>5308.3333333333321</v>
      </c>
      <c r="M71" s="15">
        <f t="shared" si="6"/>
        <v>14774.666666666666</v>
      </c>
      <c r="N71" s="18">
        <f t="shared" si="7"/>
        <v>0.71387961375327147</v>
      </c>
    </row>
    <row r="72" spans="1:14" x14ac:dyDescent="0.25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6">
        <f t="shared" si="2"/>
        <v>10055</v>
      </c>
      <c r="I72" s="13">
        <f t="shared" si="4"/>
        <v>-492.33333333333394</v>
      </c>
      <c r="J72" s="15">
        <f t="shared" si="3"/>
        <v>1570.3333333333339</v>
      </c>
      <c r="K72" s="15">
        <f>SUM(J70:J72)</f>
        <v>3820</v>
      </c>
      <c r="L72" s="8">
        <f t="shared" si="8"/>
        <v>6878.6666666666661</v>
      </c>
      <c r="M72" s="15">
        <f t="shared" si="6"/>
        <v>14827.666666666666</v>
      </c>
      <c r="N72" s="18">
        <f t="shared" si="7"/>
        <v>0.67812422723287546</v>
      </c>
    </row>
    <row r="73" spans="1:14" x14ac:dyDescent="0.25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6">
        <f t="shared" si="2"/>
        <v>9428</v>
      </c>
      <c r="I73" s="13">
        <f t="shared" si="4"/>
        <v>-627</v>
      </c>
      <c r="J73" s="15">
        <f t="shared" si="3"/>
        <v>1875</v>
      </c>
      <c r="K73" s="15"/>
      <c r="L73" s="8">
        <f t="shared" si="8"/>
        <v>8753.6666666666661</v>
      </c>
      <c r="M73" s="15">
        <f t="shared" si="6"/>
        <v>15013</v>
      </c>
      <c r="N73" s="18">
        <f t="shared" si="7"/>
        <v>0.62798907613401722</v>
      </c>
    </row>
    <row r="74" spans="1:14" x14ac:dyDescent="0.25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6">
        <f t="shared" ref="H74:H137" si="11">AVERAGE(G72:G74)</f>
        <v>9030.6666666666661</v>
      </c>
      <c r="I74" s="13">
        <f t="shared" si="4"/>
        <v>-397.33333333333394</v>
      </c>
      <c r="J74" s="15">
        <f t="shared" ref="J74:J137" si="12">C74-I74</f>
        <v>1593.3333333333339</v>
      </c>
      <c r="K74" s="15"/>
      <c r="L74" s="8">
        <f t="shared" si="8"/>
        <v>10347</v>
      </c>
      <c r="M74" s="15">
        <f t="shared" si="6"/>
        <v>14958</v>
      </c>
      <c r="N74" s="18">
        <f t="shared" si="7"/>
        <v>0.60373490217052184</v>
      </c>
    </row>
    <row r="75" spans="1:14" x14ac:dyDescent="0.25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6">
        <f t="shared" si="11"/>
        <v>8717.3333333333339</v>
      </c>
      <c r="I75" s="13">
        <f t="shared" ref="I75:I138" si="13">H75-H74</f>
        <v>-313.33333333333212</v>
      </c>
      <c r="J75" s="15">
        <f t="shared" si="12"/>
        <v>1567.3333333333321</v>
      </c>
      <c r="K75" s="15">
        <f>SUM(J73:J75)</f>
        <v>5035.6666666666661</v>
      </c>
      <c r="L75" s="8">
        <f t="shared" si="8"/>
        <v>11914.333333333332</v>
      </c>
      <c r="M75" s="15">
        <f t="shared" si="6"/>
        <v>15205</v>
      </c>
      <c r="N75" s="18">
        <f t="shared" si="7"/>
        <v>0.57332017976542804</v>
      </c>
    </row>
    <row r="76" spans="1:14" x14ac:dyDescent="0.25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6">
        <f t="shared" si="11"/>
        <v>8633.3333333333339</v>
      </c>
      <c r="I76" s="13">
        <f t="shared" si="13"/>
        <v>-84</v>
      </c>
      <c r="J76" s="15">
        <f t="shared" si="12"/>
        <v>1401</v>
      </c>
      <c r="K76" s="15"/>
      <c r="L76" s="8">
        <f t="shared" si="8"/>
        <v>13315.333333333332</v>
      </c>
      <c r="M76" s="15">
        <f t="shared" si="6"/>
        <v>15532.333333333332</v>
      </c>
      <c r="N76" s="18">
        <f t="shared" si="7"/>
        <v>0.55582977444899895</v>
      </c>
    </row>
    <row r="77" spans="1:14" x14ac:dyDescent="0.25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6">
        <f t="shared" si="11"/>
        <v>8631</v>
      </c>
      <c r="I77" s="13">
        <f t="shared" si="13"/>
        <v>-2.3333333333339397</v>
      </c>
      <c r="J77" s="15">
        <f t="shared" si="12"/>
        <v>1077.3333333333339</v>
      </c>
      <c r="K77" s="15"/>
      <c r="L77" s="8">
        <f t="shared" si="8"/>
        <v>14392.666666666666</v>
      </c>
      <c r="M77" s="15">
        <f t="shared" si="6"/>
        <v>15652.333333333334</v>
      </c>
      <c r="N77" s="18">
        <f t="shared" si="7"/>
        <v>0.55141938369146237</v>
      </c>
    </row>
    <row r="78" spans="1:14" ht="13" x14ac:dyDescent="0.3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6">
        <f t="shared" si="11"/>
        <v>8725</v>
      </c>
      <c r="I78" s="13">
        <f t="shared" si="13"/>
        <v>94</v>
      </c>
      <c r="J78" s="15">
        <f t="shared" si="12"/>
        <v>1042</v>
      </c>
      <c r="K78" s="15">
        <f>SUM(J76:J78)</f>
        <v>3520.3333333333339</v>
      </c>
      <c r="L78" s="8">
        <f t="shared" si="8"/>
        <v>15434.666666666666</v>
      </c>
      <c r="M78" s="17">
        <f t="shared" si="6"/>
        <v>15434.666666666666</v>
      </c>
      <c r="N78" s="18">
        <f t="shared" si="7"/>
        <v>0.56528593642017966</v>
      </c>
    </row>
    <row r="79" spans="1:14" x14ac:dyDescent="0.25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6">
        <f t="shared" si="11"/>
        <v>8916</v>
      </c>
      <c r="I79" s="13">
        <f t="shared" si="13"/>
        <v>191</v>
      </c>
      <c r="J79" s="15">
        <f t="shared" si="12"/>
        <v>748</v>
      </c>
      <c r="K79" s="15"/>
      <c r="L79" s="8">
        <f t="shared" si="8"/>
        <v>748</v>
      </c>
      <c r="M79" s="15">
        <f t="shared" si="6"/>
        <v>14857.666666666666</v>
      </c>
      <c r="N79" s="18">
        <f t="shared" si="7"/>
        <v>0.60009422744710927</v>
      </c>
    </row>
    <row r="80" spans="1:14" x14ac:dyDescent="0.25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6">
        <f t="shared" si="11"/>
        <v>8936</v>
      </c>
      <c r="I80" s="13">
        <f t="shared" si="13"/>
        <v>20</v>
      </c>
      <c r="J80" s="15">
        <f t="shared" si="12"/>
        <v>1000</v>
      </c>
      <c r="K80" s="15"/>
      <c r="L80" s="8">
        <f t="shared" si="8"/>
        <v>1748</v>
      </c>
      <c r="M80" s="15">
        <f t="shared" si="6"/>
        <v>14973.666666666666</v>
      </c>
      <c r="N80" s="18">
        <f t="shared" si="7"/>
        <v>0.596781015560651</v>
      </c>
    </row>
    <row r="81" spans="1:14" x14ac:dyDescent="0.25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6">
        <f t="shared" si="11"/>
        <v>8782.6666666666661</v>
      </c>
      <c r="I81" s="13">
        <f t="shared" si="13"/>
        <v>-153.33333333333394</v>
      </c>
      <c r="J81" s="15">
        <f t="shared" si="12"/>
        <v>1186.3333333333339</v>
      </c>
      <c r="K81" s="15">
        <f>SUM(J79:J81)</f>
        <v>2934.3333333333339</v>
      </c>
      <c r="L81" s="8">
        <f t="shared" si="8"/>
        <v>2934.3333333333339</v>
      </c>
      <c r="M81" s="15">
        <f t="shared" si="6"/>
        <v>15310.333333333334</v>
      </c>
      <c r="N81" s="18">
        <f t="shared" si="7"/>
        <v>0.57364307330561048</v>
      </c>
    </row>
    <row r="82" spans="1:14" x14ac:dyDescent="0.25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6">
        <f t="shared" si="11"/>
        <v>8441</v>
      </c>
      <c r="I82" s="13">
        <f t="shared" si="13"/>
        <v>-341.66666666666606</v>
      </c>
      <c r="J82" s="15">
        <f t="shared" si="12"/>
        <v>1413.6666666666661</v>
      </c>
      <c r="K82" s="15"/>
      <c r="L82" s="8">
        <f t="shared" si="8"/>
        <v>4348</v>
      </c>
      <c r="M82" s="15">
        <f t="shared" si="6"/>
        <v>16005.666666666666</v>
      </c>
      <c r="N82" s="18">
        <f t="shared" si="7"/>
        <v>0.52737572109877751</v>
      </c>
    </row>
    <row r="83" spans="1:14" x14ac:dyDescent="0.25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6">
        <f t="shared" si="11"/>
        <v>8087.333333333333</v>
      </c>
      <c r="I83" s="13">
        <f t="shared" si="13"/>
        <v>-353.66666666666697</v>
      </c>
      <c r="J83" s="15">
        <f t="shared" si="12"/>
        <v>1466.666666666667</v>
      </c>
      <c r="K83" s="15"/>
      <c r="L83" s="8">
        <f t="shared" si="8"/>
        <v>5814.666666666667</v>
      </c>
      <c r="M83" s="15">
        <f t="shared" ref="M83:M146" si="15">SUM(J72:J83)</f>
        <v>15941</v>
      </c>
      <c r="N83" s="18">
        <f t="shared" ref="N83:N146" si="16">H83/M83</f>
        <v>0.50732910942433551</v>
      </c>
    </row>
    <row r="84" spans="1:14" x14ac:dyDescent="0.25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6">
        <f t="shared" si="11"/>
        <v>7775</v>
      </c>
      <c r="I84" s="13">
        <f t="shared" si="13"/>
        <v>-312.33333333333303</v>
      </c>
      <c r="J84" s="15">
        <f t="shared" si="12"/>
        <v>1706.333333333333</v>
      </c>
      <c r="K84" s="15">
        <f>SUM(J82:J84)</f>
        <v>4586.6666666666661</v>
      </c>
      <c r="L84" s="8">
        <f t="shared" ref="L84:L147" si="17">IF(MONTH($B84)=1,J84,J84+L83)</f>
        <v>7521</v>
      </c>
      <c r="M84" s="15">
        <f t="shared" si="15"/>
        <v>16077</v>
      </c>
      <c r="N84" s="18">
        <f t="shared" si="16"/>
        <v>0.48361012626733846</v>
      </c>
    </row>
    <row r="85" spans="1:14" x14ac:dyDescent="0.25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6">
        <f t="shared" si="11"/>
        <v>7586</v>
      </c>
      <c r="I85" s="13">
        <f t="shared" si="13"/>
        <v>-189</v>
      </c>
      <c r="J85" s="15">
        <f t="shared" si="12"/>
        <v>1629</v>
      </c>
      <c r="K85" s="15"/>
      <c r="L85" s="8">
        <f t="shared" si="17"/>
        <v>9150</v>
      </c>
      <c r="M85" s="15">
        <f t="shared" si="15"/>
        <v>15831</v>
      </c>
      <c r="N85" s="18">
        <f t="shared" si="16"/>
        <v>0.47918640641778787</v>
      </c>
    </row>
    <row r="86" spans="1:14" x14ac:dyDescent="0.25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6">
        <f t="shared" si="11"/>
        <v>7553</v>
      </c>
      <c r="I86" s="13">
        <f t="shared" si="13"/>
        <v>-33</v>
      </c>
      <c r="J86" s="15">
        <f t="shared" si="12"/>
        <v>1672</v>
      </c>
      <c r="K86" s="15"/>
      <c r="L86" s="8">
        <f t="shared" si="17"/>
        <v>10822</v>
      </c>
      <c r="M86" s="15">
        <f t="shared" si="15"/>
        <v>15909.666666666664</v>
      </c>
      <c r="N86" s="18">
        <f t="shared" si="16"/>
        <v>0.47474281883131858</v>
      </c>
    </row>
    <row r="87" spans="1:14" x14ac:dyDescent="0.25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6">
        <f t="shared" si="11"/>
        <v>7773.666666666667</v>
      </c>
      <c r="I87" s="13">
        <f t="shared" si="13"/>
        <v>220.66666666666697</v>
      </c>
      <c r="J87" s="15">
        <f t="shared" si="12"/>
        <v>1474.333333333333</v>
      </c>
      <c r="K87" s="15">
        <f>SUM(J85:J87)</f>
        <v>4775.333333333333</v>
      </c>
      <c r="L87" s="8">
        <f t="shared" si="17"/>
        <v>12296.333333333332</v>
      </c>
      <c r="M87" s="15">
        <f t="shared" si="15"/>
        <v>15816.666666666664</v>
      </c>
      <c r="N87" s="18">
        <f t="shared" si="16"/>
        <v>0.49148577449947323</v>
      </c>
    </row>
    <row r="88" spans="1:14" x14ac:dyDescent="0.25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6">
        <f t="shared" si="11"/>
        <v>8021.666666666667</v>
      </c>
      <c r="I88" s="13">
        <f t="shared" si="13"/>
        <v>248</v>
      </c>
      <c r="J88" s="15">
        <f t="shared" si="12"/>
        <v>1456</v>
      </c>
      <c r="K88" s="15"/>
      <c r="L88" s="8">
        <f t="shared" si="17"/>
        <v>13752.333333333332</v>
      </c>
      <c r="M88" s="15">
        <f t="shared" si="15"/>
        <v>15871.666666666668</v>
      </c>
      <c r="N88" s="18">
        <f t="shared" si="16"/>
        <v>0.50540795967657248</v>
      </c>
    </row>
    <row r="89" spans="1:14" x14ac:dyDescent="0.25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6">
        <f t="shared" si="11"/>
        <v>8203.6666666666661</v>
      </c>
      <c r="I89" s="13">
        <f t="shared" si="13"/>
        <v>181.99999999999909</v>
      </c>
      <c r="J89" s="15">
        <f t="shared" si="12"/>
        <v>1274.0000000000009</v>
      </c>
      <c r="K89" s="15"/>
      <c r="L89" s="8">
        <f t="shared" si="17"/>
        <v>15026.333333333332</v>
      </c>
      <c r="M89" s="15">
        <f t="shared" si="15"/>
        <v>16068.333333333332</v>
      </c>
      <c r="N89" s="18">
        <f t="shared" si="16"/>
        <v>0.51054869826781457</v>
      </c>
    </row>
    <row r="90" spans="1:14" ht="13" x14ac:dyDescent="0.3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6">
        <f t="shared" si="11"/>
        <v>8404.3333333333339</v>
      </c>
      <c r="I90" s="13">
        <f t="shared" si="13"/>
        <v>200.66666666666788</v>
      </c>
      <c r="J90" s="15">
        <f t="shared" si="12"/>
        <v>1274.3333333333321</v>
      </c>
      <c r="K90" s="15">
        <f>SUM(J88:J90)</f>
        <v>4004.333333333333</v>
      </c>
      <c r="L90" s="8">
        <f t="shared" si="17"/>
        <v>16300.666666666664</v>
      </c>
      <c r="M90" s="17">
        <f t="shared" si="15"/>
        <v>16300.666666666664</v>
      </c>
      <c r="N90" s="18">
        <f t="shared" si="16"/>
        <v>0.51558218477771878</v>
      </c>
    </row>
    <row r="91" spans="1:14" x14ac:dyDescent="0.25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6">
        <f t="shared" si="11"/>
        <v>8618.6666666666661</v>
      </c>
      <c r="I91" s="13">
        <f t="shared" si="13"/>
        <v>214.33333333333212</v>
      </c>
      <c r="J91" s="15">
        <f t="shared" si="12"/>
        <v>1000.6666666666679</v>
      </c>
      <c r="K91" s="15"/>
      <c r="L91" s="8">
        <f t="shared" si="17"/>
        <v>1000.6666666666679</v>
      </c>
      <c r="M91" s="15">
        <f t="shared" si="15"/>
        <v>16553.333333333332</v>
      </c>
      <c r="N91" s="18">
        <f t="shared" si="16"/>
        <v>0.52066049134111958</v>
      </c>
    </row>
    <row r="92" spans="1:14" x14ac:dyDescent="0.25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6">
        <f t="shared" si="11"/>
        <v>8900.6666666666661</v>
      </c>
      <c r="I92" s="13">
        <f t="shared" si="13"/>
        <v>282</v>
      </c>
      <c r="J92" s="15">
        <f t="shared" si="12"/>
        <v>948</v>
      </c>
      <c r="K92" s="15"/>
      <c r="L92" s="8">
        <f t="shared" si="17"/>
        <v>1948.6666666666679</v>
      </c>
      <c r="M92" s="15">
        <f t="shared" si="15"/>
        <v>16501.333333333332</v>
      </c>
      <c r="N92" s="18">
        <f t="shared" si="16"/>
        <v>0.53939075630252098</v>
      </c>
    </row>
    <row r="93" spans="1:14" x14ac:dyDescent="0.25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6">
        <f t="shared" si="11"/>
        <v>9096.6666666666661</v>
      </c>
      <c r="I93" s="13">
        <f t="shared" si="13"/>
        <v>196</v>
      </c>
      <c r="J93" s="15">
        <f t="shared" si="12"/>
        <v>1425</v>
      </c>
      <c r="K93" s="15">
        <f>SUM(J91:J93)</f>
        <v>3373.6666666666679</v>
      </c>
      <c r="L93" s="8">
        <f t="shared" si="17"/>
        <v>3373.6666666666679</v>
      </c>
      <c r="M93" s="15">
        <f t="shared" si="15"/>
        <v>16740</v>
      </c>
      <c r="N93" s="18">
        <f t="shared" si="16"/>
        <v>0.54340900039824769</v>
      </c>
    </row>
    <row r="94" spans="1:14" x14ac:dyDescent="0.25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6">
        <f t="shared" si="11"/>
        <v>9195.3333333333339</v>
      </c>
      <c r="I94" s="13">
        <f t="shared" si="13"/>
        <v>98.666666666667879</v>
      </c>
      <c r="J94" s="15">
        <f t="shared" si="12"/>
        <v>1493.3333333333321</v>
      </c>
      <c r="K94" s="15"/>
      <c r="L94" s="8">
        <f t="shared" si="17"/>
        <v>4867</v>
      </c>
      <c r="M94" s="15">
        <f t="shared" si="15"/>
        <v>16819.666666666664</v>
      </c>
      <c r="N94" s="18">
        <f t="shared" si="16"/>
        <v>0.54670128222913661</v>
      </c>
    </row>
    <row r="95" spans="1:14" x14ac:dyDescent="0.25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6">
        <f t="shared" si="11"/>
        <v>9230.6666666666661</v>
      </c>
      <c r="I95" s="13">
        <f t="shared" si="13"/>
        <v>35.333333333332121</v>
      </c>
      <c r="J95" s="15">
        <f t="shared" si="12"/>
        <v>1565.6666666666679</v>
      </c>
      <c r="K95" s="15"/>
      <c r="L95" s="8">
        <f t="shared" si="17"/>
        <v>6432.6666666666679</v>
      </c>
      <c r="M95" s="15">
        <f t="shared" si="15"/>
        <v>16918.666666666668</v>
      </c>
      <c r="N95" s="18">
        <f t="shared" si="16"/>
        <v>0.54559066908345799</v>
      </c>
    </row>
    <row r="96" spans="1:14" x14ac:dyDescent="0.25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6">
        <f t="shared" si="11"/>
        <v>9192.3333333333339</v>
      </c>
      <c r="I96" s="13">
        <f t="shared" si="13"/>
        <v>-38.333333333332121</v>
      </c>
      <c r="J96" s="15">
        <f t="shared" si="12"/>
        <v>1821.3333333333321</v>
      </c>
      <c r="K96" s="15">
        <f>SUM(J94:J96)</f>
        <v>4880.3333333333321</v>
      </c>
      <c r="L96" s="8">
        <f t="shared" si="17"/>
        <v>8254</v>
      </c>
      <c r="M96" s="15">
        <f t="shared" si="15"/>
        <v>17033.666666666664</v>
      </c>
      <c r="N96" s="18">
        <f t="shared" si="16"/>
        <v>0.53965675818477143</v>
      </c>
    </row>
    <row r="97" spans="1:14" x14ac:dyDescent="0.25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6">
        <f t="shared" si="11"/>
        <v>9326.3333333333339</v>
      </c>
      <c r="I97" s="13">
        <f t="shared" si="13"/>
        <v>134</v>
      </c>
      <c r="J97" s="15">
        <f t="shared" si="12"/>
        <v>1473</v>
      </c>
      <c r="K97" s="15"/>
      <c r="L97" s="8">
        <f t="shared" si="17"/>
        <v>9727</v>
      </c>
      <c r="M97" s="15">
        <f t="shared" si="15"/>
        <v>16877.666666666664</v>
      </c>
      <c r="N97" s="18">
        <f t="shared" si="16"/>
        <v>0.55258428297750495</v>
      </c>
    </row>
    <row r="98" spans="1:14" x14ac:dyDescent="0.25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6">
        <f t="shared" si="11"/>
        <v>9423.3333333333339</v>
      </c>
      <c r="I98" s="13">
        <f t="shared" si="13"/>
        <v>97</v>
      </c>
      <c r="J98" s="15">
        <f t="shared" si="12"/>
        <v>1678</v>
      </c>
      <c r="K98" s="15"/>
      <c r="L98" s="8">
        <f t="shared" si="17"/>
        <v>11405</v>
      </c>
      <c r="M98" s="15">
        <f t="shared" si="15"/>
        <v>16883.666666666664</v>
      </c>
      <c r="N98" s="18">
        <f t="shared" si="16"/>
        <v>0.55813310694754315</v>
      </c>
    </row>
    <row r="99" spans="1:14" x14ac:dyDescent="0.25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6">
        <f t="shared" si="11"/>
        <v>9585.3333333333339</v>
      </c>
      <c r="I99" s="13">
        <f t="shared" si="13"/>
        <v>162</v>
      </c>
      <c r="J99" s="15">
        <f t="shared" si="12"/>
        <v>1481</v>
      </c>
      <c r="K99" s="15">
        <f>SUM(J97:J99)</f>
        <v>4632</v>
      </c>
      <c r="L99" s="8">
        <f t="shared" si="17"/>
        <v>12886</v>
      </c>
      <c r="M99" s="15">
        <f t="shared" si="15"/>
        <v>16890.333333333332</v>
      </c>
      <c r="N99" s="18">
        <f t="shared" si="16"/>
        <v>0.56750409504450283</v>
      </c>
    </row>
    <row r="100" spans="1:14" x14ac:dyDescent="0.25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6">
        <f t="shared" si="11"/>
        <v>9663.6666666666661</v>
      </c>
      <c r="I100" s="13">
        <f t="shared" si="13"/>
        <v>78.333333333332121</v>
      </c>
      <c r="J100" s="15">
        <f t="shared" si="12"/>
        <v>1411.6666666666679</v>
      </c>
      <c r="K100" s="15"/>
      <c r="L100" s="8">
        <f t="shared" si="17"/>
        <v>14297.666666666668</v>
      </c>
      <c r="M100" s="15">
        <f t="shared" si="15"/>
        <v>16846</v>
      </c>
      <c r="N100" s="18">
        <f t="shared" si="16"/>
        <v>0.57364755233685538</v>
      </c>
    </row>
    <row r="101" spans="1:14" x14ac:dyDescent="0.25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6">
        <f t="shared" si="11"/>
        <v>9878</v>
      </c>
      <c r="I101" s="13">
        <f t="shared" si="13"/>
        <v>214.33333333333394</v>
      </c>
      <c r="J101" s="15">
        <f t="shared" si="12"/>
        <v>1157.6666666666661</v>
      </c>
      <c r="K101" s="15"/>
      <c r="L101" s="8">
        <f t="shared" si="17"/>
        <v>15455.333333333334</v>
      </c>
      <c r="M101" s="15">
        <f t="shared" si="15"/>
        <v>16729.666666666664</v>
      </c>
      <c r="N101" s="18">
        <f t="shared" si="16"/>
        <v>0.59044810615872012</v>
      </c>
    </row>
    <row r="102" spans="1:14" ht="13" x14ac:dyDescent="0.3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6">
        <f t="shared" si="11"/>
        <v>10118.333333333334</v>
      </c>
      <c r="I102" s="13">
        <f t="shared" si="13"/>
        <v>240.33333333333394</v>
      </c>
      <c r="J102" s="15">
        <f t="shared" si="12"/>
        <v>1110.6666666666661</v>
      </c>
      <c r="K102" s="15">
        <f>SUM(J100:J102)</f>
        <v>3680</v>
      </c>
      <c r="L102" s="8">
        <f t="shared" si="17"/>
        <v>16566</v>
      </c>
      <c r="M102" s="17">
        <f t="shared" si="15"/>
        <v>16566</v>
      </c>
      <c r="N102" s="18">
        <f t="shared" si="16"/>
        <v>0.61078916656605908</v>
      </c>
    </row>
    <row r="103" spans="1:14" x14ac:dyDescent="0.25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6">
        <f t="shared" si="11"/>
        <v>10453.333333333334</v>
      </c>
      <c r="I103" s="13">
        <f t="shared" si="13"/>
        <v>335</v>
      </c>
      <c r="J103" s="15">
        <f t="shared" si="12"/>
        <v>915</v>
      </c>
      <c r="K103" s="15"/>
      <c r="L103" s="8">
        <f t="shared" si="17"/>
        <v>915</v>
      </c>
      <c r="M103" s="15">
        <f t="shared" si="15"/>
        <v>16480.333333333332</v>
      </c>
      <c r="N103" s="18">
        <f t="shared" si="16"/>
        <v>0.63429137760158583</v>
      </c>
    </row>
    <row r="104" spans="1:14" x14ac:dyDescent="0.25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6">
        <f t="shared" si="11"/>
        <v>10652</v>
      </c>
      <c r="I104" s="13">
        <f t="shared" si="13"/>
        <v>198.66666666666606</v>
      </c>
      <c r="J104" s="15">
        <f t="shared" si="12"/>
        <v>979.33333333333394</v>
      </c>
      <c r="K104" s="15"/>
      <c r="L104" s="8">
        <f t="shared" si="17"/>
        <v>1894.3333333333339</v>
      </c>
      <c r="M104" s="15">
        <f t="shared" si="15"/>
        <v>16511.666666666664</v>
      </c>
      <c r="N104" s="18">
        <f t="shared" si="16"/>
        <v>0.64511961239527615</v>
      </c>
    </row>
    <row r="105" spans="1:14" x14ac:dyDescent="0.25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6">
        <f t="shared" si="11"/>
        <v>10702</v>
      </c>
      <c r="I105" s="13">
        <f t="shared" si="13"/>
        <v>50</v>
      </c>
      <c r="J105" s="15">
        <f t="shared" si="12"/>
        <v>1395</v>
      </c>
      <c r="K105" s="15">
        <f>SUM(J103:J105)</f>
        <v>3289.3333333333339</v>
      </c>
      <c r="L105" s="8">
        <f t="shared" si="17"/>
        <v>3289.3333333333339</v>
      </c>
      <c r="M105" s="15">
        <f t="shared" si="15"/>
        <v>16481.666666666664</v>
      </c>
      <c r="N105" s="18">
        <f t="shared" si="16"/>
        <v>0.64932753564566703</v>
      </c>
    </row>
    <row r="106" spans="1:14" x14ac:dyDescent="0.25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6">
        <f t="shared" si="11"/>
        <v>10571</v>
      </c>
      <c r="I106" s="13">
        <f t="shared" si="13"/>
        <v>-131</v>
      </c>
      <c r="J106" s="15">
        <f t="shared" si="12"/>
        <v>1440</v>
      </c>
      <c r="K106" s="15"/>
      <c r="L106" s="8">
        <f t="shared" si="17"/>
        <v>4729.3333333333339</v>
      </c>
      <c r="M106" s="15">
        <f t="shared" si="15"/>
        <v>16428.333333333336</v>
      </c>
      <c r="N106" s="18">
        <f t="shared" si="16"/>
        <v>0.6434614994420208</v>
      </c>
    </row>
    <row r="107" spans="1:14" x14ac:dyDescent="0.25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6">
        <f t="shared" si="11"/>
        <v>10428.666666666666</v>
      </c>
      <c r="I107" s="13">
        <f t="shared" si="13"/>
        <v>-142.33333333333394</v>
      </c>
      <c r="J107" s="15">
        <f t="shared" si="12"/>
        <v>1525.3333333333339</v>
      </c>
      <c r="K107" s="15"/>
      <c r="L107" s="8">
        <f t="shared" si="17"/>
        <v>6254.6666666666679</v>
      </c>
      <c r="M107" s="15">
        <f t="shared" si="15"/>
        <v>16388</v>
      </c>
      <c r="N107" s="18">
        <f t="shared" si="16"/>
        <v>0.63635993816613778</v>
      </c>
    </row>
    <row r="108" spans="1:14" x14ac:dyDescent="0.25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6">
        <f t="shared" si="11"/>
        <v>10319.333333333334</v>
      </c>
      <c r="I108" s="13">
        <f t="shared" si="13"/>
        <v>-109.33333333333212</v>
      </c>
      <c r="J108" s="15">
        <f t="shared" si="12"/>
        <v>1655.3333333333321</v>
      </c>
      <c r="K108" s="15">
        <f>SUM(J106:J108)</f>
        <v>4620.6666666666661</v>
      </c>
      <c r="L108" s="8">
        <f t="shared" si="17"/>
        <v>7910</v>
      </c>
      <c r="M108" s="15">
        <f t="shared" si="15"/>
        <v>16222</v>
      </c>
      <c r="N108" s="18">
        <f t="shared" si="16"/>
        <v>0.63613200180824403</v>
      </c>
    </row>
    <row r="109" spans="1:14" x14ac:dyDescent="0.25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6">
        <f t="shared" si="11"/>
        <v>10267</v>
      </c>
      <c r="I109" s="13">
        <f t="shared" si="13"/>
        <v>-52.33333333333394</v>
      </c>
      <c r="J109" s="15">
        <f t="shared" si="12"/>
        <v>1392.3333333333339</v>
      </c>
      <c r="K109" s="15"/>
      <c r="L109" s="8">
        <f t="shared" si="17"/>
        <v>9302.3333333333339</v>
      </c>
      <c r="M109" s="15">
        <f t="shared" si="15"/>
        <v>16141.333333333334</v>
      </c>
      <c r="N109" s="18">
        <f t="shared" si="16"/>
        <v>0.63606889145878076</v>
      </c>
    </row>
    <row r="110" spans="1:14" x14ac:dyDescent="0.25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6">
        <f t="shared" si="11"/>
        <v>10240</v>
      </c>
      <c r="I110" s="13">
        <f t="shared" si="13"/>
        <v>-27</v>
      </c>
      <c r="J110" s="15">
        <f t="shared" si="12"/>
        <v>1628</v>
      </c>
      <c r="K110" s="15"/>
      <c r="L110" s="8">
        <f t="shared" si="17"/>
        <v>10930.333333333334</v>
      </c>
      <c r="M110" s="15">
        <f t="shared" si="15"/>
        <v>16091.333333333334</v>
      </c>
      <c r="N110" s="18">
        <f t="shared" si="16"/>
        <v>0.63636740274267722</v>
      </c>
    </row>
    <row r="111" spans="1:14" x14ac:dyDescent="0.25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6">
        <f t="shared" si="11"/>
        <v>10307.333333333334</v>
      </c>
      <c r="I111" s="13">
        <f t="shared" si="13"/>
        <v>67.33333333333394</v>
      </c>
      <c r="J111" s="15">
        <f t="shared" si="12"/>
        <v>1612.6666666666661</v>
      </c>
      <c r="K111" s="15">
        <f>SUM(J109:J111)</f>
        <v>4633</v>
      </c>
      <c r="L111" s="8">
        <f t="shared" si="17"/>
        <v>12543</v>
      </c>
      <c r="M111" s="15">
        <f t="shared" si="15"/>
        <v>16223</v>
      </c>
      <c r="N111" s="18">
        <f t="shared" si="16"/>
        <v>0.63535309950892771</v>
      </c>
    </row>
    <row r="112" spans="1:14" x14ac:dyDescent="0.25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6">
        <f t="shared" si="11"/>
        <v>10381.333333333334</v>
      </c>
      <c r="I112" s="13">
        <f t="shared" si="13"/>
        <v>74</v>
      </c>
      <c r="J112" s="15">
        <f t="shared" si="12"/>
        <v>1526</v>
      </c>
      <c r="K112" s="15"/>
      <c r="L112" s="8">
        <f t="shared" si="17"/>
        <v>14069</v>
      </c>
      <c r="M112" s="15">
        <f t="shared" si="15"/>
        <v>16337.333333333332</v>
      </c>
      <c r="N112" s="18">
        <f t="shared" si="16"/>
        <v>0.63543621970129771</v>
      </c>
    </row>
    <row r="113" spans="1:14" x14ac:dyDescent="0.25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6">
        <f t="shared" si="11"/>
        <v>10419.333333333334</v>
      </c>
      <c r="I113" s="13">
        <f t="shared" si="13"/>
        <v>38</v>
      </c>
      <c r="J113" s="15">
        <f t="shared" si="12"/>
        <v>1355</v>
      </c>
      <c r="K113" s="15"/>
      <c r="L113" s="8">
        <f t="shared" si="17"/>
        <v>15424</v>
      </c>
      <c r="M113" s="15">
        <f t="shared" si="15"/>
        <v>16534.666666666664</v>
      </c>
      <c r="N113" s="18">
        <f t="shared" si="16"/>
        <v>0.63015079429078313</v>
      </c>
    </row>
    <row r="114" spans="1:14" ht="13" x14ac:dyDescent="0.3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6">
        <f t="shared" si="11"/>
        <v>10753.333333333334</v>
      </c>
      <c r="I114" s="13">
        <f t="shared" si="13"/>
        <v>334</v>
      </c>
      <c r="J114" s="15">
        <f t="shared" si="12"/>
        <v>1098</v>
      </c>
      <c r="K114" s="15">
        <f>SUM(J112:J114)</f>
        <v>3979</v>
      </c>
      <c r="L114" s="8">
        <f t="shared" si="17"/>
        <v>16522</v>
      </c>
      <c r="M114" s="17">
        <f t="shared" si="15"/>
        <v>16522</v>
      </c>
      <c r="N114" s="18">
        <f t="shared" si="16"/>
        <v>0.65084937255376674</v>
      </c>
    </row>
    <row r="115" spans="1:14" x14ac:dyDescent="0.25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6">
        <f t="shared" si="11"/>
        <v>11157</v>
      </c>
      <c r="I115" s="13">
        <f t="shared" si="13"/>
        <v>403.66666666666606</v>
      </c>
      <c r="J115" s="15">
        <f t="shared" si="12"/>
        <v>846.33333333333394</v>
      </c>
      <c r="K115" s="15"/>
      <c r="L115" s="8">
        <f t="shared" si="17"/>
        <v>846.33333333333394</v>
      </c>
      <c r="M115" s="15">
        <f t="shared" si="15"/>
        <v>16453.333333333336</v>
      </c>
      <c r="N115" s="18">
        <f t="shared" si="16"/>
        <v>0.67809967585089126</v>
      </c>
    </row>
    <row r="116" spans="1:14" x14ac:dyDescent="0.25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6">
        <f t="shared" si="11"/>
        <v>11673.333333333334</v>
      </c>
      <c r="I116" s="13">
        <f t="shared" si="13"/>
        <v>516.33333333333394</v>
      </c>
      <c r="J116" s="15">
        <f t="shared" si="12"/>
        <v>750.66666666666606</v>
      </c>
      <c r="K116" s="15"/>
      <c r="L116" s="8">
        <f t="shared" si="17"/>
        <v>1597</v>
      </c>
      <c r="M116" s="15">
        <f t="shared" si="15"/>
        <v>16224.666666666666</v>
      </c>
      <c r="N116" s="18">
        <f t="shared" si="16"/>
        <v>0.71948062620700992</v>
      </c>
    </row>
    <row r="117" spans="1:14" x14ac:dyDescent="0.25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6">
        <f t="shared" si="11"/>
        <v>11765</v>
      </c>
      <c r="I117" s="13">
        <f t="shared" si="13"/>
        <v>91.66666666666606</v>
      </c>
      <c r="J117" s="15">
        <f t="shared" si="12"/>
        <v>1452.3333333333339</v>
      </c>
      <c r="K117" s="15">
        <f>SUM(J115:J117)</f>
        <v>3049.3333333333339</v>
      </c>
      <c r="L117" s="8">
        <f t="shared" si="17"/>
        <v>3049.3333333333339</v>
      </c>
      <c r="M117" s="15">
        <f t="shared" si="15"/>
        <v>16282</v>
      </c>
      <c r="N117" s="18">
        <f t="shared" si="16"/>
        <v>0.72257707898292589</v>
      </c>
    </row>
    <row r="118" spans="1:14" x14ac:dyDescent="0.25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6">
        <f t="shared" si="11"/>
        <v>11715</v>
      </c>
      <c r="I118" s="13">
        <f t="shared" si="13"/>
        <v>-50</v>
      </c>
      <c r="J118" s="15">
        <f t="shared" si="12"/>
        <v>1435</v>
      </c>
      <c r="K118" s="15"/>
      <c r="L118" s="8">
        <f t="shared" si="17"/>
        <v>4484.3333333333339</v>
      </c>
      <c r="M118" s="15">
        <f t="shared" si="15"/>
        <v>16277</v>
      </c>
      <c r="N118" s="18">
        <f t="shared" si="16"/>
        <v>0.71972722246114151</v>
      </c>
    </row>
    <row r="119" spans="1:14" x14ac:dyDescent="0.25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6">
        <f t="shared" si="11"/>
        <v>11525</v>
      </c>
      <c r="I119" s="13">
        <f t="shared" si="13"/>
        <v>-190</v>
      </c>
      <c r="J119" s="15">
        <f t="shared" si="12"/>
        <v>1704</v>
      </c>
      <c r="K119" s="15"/>
      <c r="L119" s="8">
        <f t="shared" si="17"/>
        <v>6188.3333333333339</v>
      </c>
      <c r="M119" s="15">
        <f t="shared" si="15"/>
        <v>16455.666666666664</v>
      </c>
      <c r="N119" s="18">
        <f t="shared" si="16"/>
        <v>0.70036664168371598</v>
      </c>
    </row>
    <row r="120" spans="1:14" x14ac:dyDescent="0.25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6">
        <f t="shared" si="11"/>
        <v>11173.333333333334</v>
      </c>
      <c r="I120" s="13">
        <f t="shared" si="13"/>
        <v>-351.66666666666606</v>
      </c>
      <c r="J120" s="15">
        <f t="shared" si="12"/>
        <v>1734.6666666666661</v>
      </c>
      <c r="K120" s="15">
        <f>SUM(J118:J120)</f>
        <v>4873.6666666666661</v>
      </c>
      <c r="L120" s="8">
        <f t="shared" si="17"/>
        <v>7923</v>
      </c>
      <c r="M120" s="15">
        <f t="shared" si="15"/>
        <v>16535</v>
      </c>
      <c r="N120" s="18">
        <f t="shared" si="16"/>
        <v>0.67573833282935192</v>
      </c>
    </row>
    <row r="121" spans="1:14" x14ac:dyDescent="0.25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6">
        <f t="shared" si="11"/>
        <v>10876.666666666666</v>
      </c>
      <c r="I121" s="13">
        <f t="shared" si="13"/>
        <v>-296.66666666666788</v>
      </c>
      <c r="J121" s="15">
        <f t="shared" si="12"/>
        <v>1714.6666666666679</v>
      </c>
      <c r="K121" s="15"/>
      <c r="L121" s="8">
        <f t="shared" si="17"/>
        <v>9637.6666666666679</v>
      </c>
      <c r="M121" s="15">
        <f t="shared" si="15"/>
        <v>16857.333333333336</v>
      </c>
      <c r="N121" s="18">
        <f t="shared" si="16"/>
        <v>0.64521869809380672</v>
      </c>
    </row>
    <row r="122" spans="1:14" x14ac:dyDescent="0.25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6">
        <f t="shared" si="11"/>
        <v>10600</v>
      </c>
      <c r="I122" s="13">
        <f t="shared" si="13"/>
        <v>-276.66666666666606</v>
      </c>
      <c r="J122" s="15">
        <f t="shared" si="12"/>
        <v>1769.6666666666661</v>
      </c>
      <c r="K122" s="15"/>
      <c r="L122" s="8">
        <f t="shared" si="17"/>
        <v>11407.333333333334</v>
      </c>
      <c r="M122" s="15">
        <f t="shared" si="15"/>
        <v>16999</v>
      </c>
      <c r="N122" s="18">
        <f t="shared" si="16"/>
        <v>0.62356609212306602</v>
      </c>
    </row>
    <row r="123" spans="1:14" x14ac:dyDescent="0.25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6">
        <f t="shared" si="11"/>
        <v>10537.666666666666</v>
      </c>
      <c r="I123" s="13">
        <f t="shared" si="13"/>
        <v>-62.33333333333394</v>
      </c>
      <c r="J123" s="15">
        <f t="shared" si="12"/>
        <v>1422.3333333333339</v>
      </c>
      <c r="K123" s="15">
        <f>SUM(J121:J123)</f>
        <v>4906.6666666666679</v>
      </c>
      <c r="L123" s="8">
        <f t="shared" si="17"/>
        <v>12829.666666666668</v>
      </c>
      <c r="M123" s="15">
        <f t="shared" si="15"/>
        <v>16808.666666666668</v>
      </c>
      <c r="N123" s="18">
        <f t="shared" si="16"/>
        <v>0.6269186530757942</v>
      </c>
    </row>
    <row r="124" spans="1:14" x14ac:dyDescent="0.25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6">
        <f t="shared" si="11"/>
        <v>10329.666666666666</v>
      </c>
      <c r="I124" s="13">
        <f t="shared" si="13"/>
        <v>-208</v>
      </c>
      <c r="J124" s="15">
        <f t="shared" si="12"/>
        <v>1818</v>
      </c>
      <c r="K124" s="15"/>
      <c r="L124" s="8">
        <f t="shared" si="17"/>
        <v>14647.666666666668</v>
      </c>
      <c r="M124" s="15">
        <f t="shared" si="15"/>
        <v>17100.666666666668</v>
      </c>
      <c r="N124" s="18">
        <f t="shared" si="16"/>
        <v>0.60405052434602935</v>
      </c>
    </row>
    <row r="125" spans="1:14" x14ac:dyDescent="0.25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6">
        <f t="shared" si="11"/>
        <v>10231.333333333334</v>
      </c>
      <c r="I125" s="13">
        <f t="shared" si="13"/>
        <v>-98.333333333332121</v>
      </c>
      <c r="J125" s="15">
        <f t="shared" si="12"/>
        <v>1284.3333333333321</v>
      </c>
      <c r="K125" s="15"/>
      <c r="L125" s="8">
        <f t="shared" si="17"/>
        <v>15932</v>
      </c>
      <c r="M125" s="15">
        <f t="shared" si="15"/>
        <v>17030</v>
      </c>
      <c r="N125" s="18">
        <f t="shared" si="16"/>
        <v>0.60078293208064204</v>
      </c>
    </row>
    <row r="126" spans="1:14" ht="13" x14ac:dyDescent="0.3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6">
        <f t="shared" si="11"/>
        <v>10204</v>
      </c>
      <c r="I126" s="13">
        <f t="shared" si="13"/>
        <v>-27.33333333333394</v>
      </c>
      <c r="J126" s="15">
        <f t="shared" si="12"/>
        <v>1107.3333333333339</v>
      </c>
      <c r="K126" s="15">
        <f>SUM(J124:J126)</f>
        <v>4209.6666666666661</v>
      </c>
      <c r="L126" s="8">
        <f t="shared" si="17"/>
        <v>17039.333333333336</v>
      </c>
      <c r="M126" s="17">
        <f t="shared" si="15"/>
        <v>17039.333333333336</v>
      </c>
      <c r="N126" s="18">
        <f t="shared" si="16"/>
        <v>0.59884972025509597</v>
      </c>
    </row>
    <row r="127" spans="1:14" x14ac:dyDescent="0.25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6">
        <f t="shared" si="11"/>
        <v>10611.666666666666</v>
      </c>
      <c r="I127" s="13">
        <f t="shared" si="13"/>
        <v>407.66666666666606</v>
      </c>
      <c r="J127" s="15">
        <f t="shared" si="12"/>
        <v>477.33333333333394</v>
      </c>
      <c r="K127" s="15"/>
      <c r="L127" s="8">
        <f t="shared" si="17"/>
        <v>477.33333333333394</v>
      </c>
      <c r="M127" s="15">
        <f t="shared" si="15"/>
        <v>16670.333333333336</v>
      </c>
      <c r="N127" s="18">
        <f t="shared" si="16"/>
        <v>0.63655995680950173</v>
      </c>
    </row>
    <row r="128" spans="1:14" x14ac:dyDescent="0.25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6">
        <f t="shared" si="11"/>
        <v>10933.666666666666</v>
      </c>
      <c r="I128" s="13">
        <f t="shared" si="13"/>
        <v>322</v>
      </c>
      <c r="J128" s="15">
        <f t="shared" si="12"/>
        <v>842</v>
      </c>
      <c r="K128" s="15"/>
      <c r="L128" s="8">
        <f t="shared" si="17"/>
        <v>1319.3333333333339</v>
      </c>
      <c r="M128" s="15">
        <f t="shared" si="15"/>
        <v>16761.666666666668</v>
      </c>
      <c r="N128" s="18">
        <f t="shared" si="16"/>
        <v>0.65230187928805794</v>
      </c>
    </row>
    <row r="129" spans="1:14" x14ac:dyDescent="0.25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6">
        <f t="shared" si="11"/>
        <v>11004.333333333334</v>
      </c>
      <c r="I129" s="13">
        <f t="shared" si="13"/>
        <v>70.666666666667879</v>
      </c>
      <c r="J129" s="15">
        <f t="shared" si="12"/>
        <v>1069.3333333333321</v>
      </c>
      <c r="K129" s="15">
        <f>SUM(J127:J129)</f>
        <v>2388.6666666666661</v>
      </c>
      <c r="L129" s="8">
        <f t="shared" si="17"/>
        <v>2388.6666666666661</v>
      </c>
      <c r="M129" s="15">
        <f t="shared" si="15"/>
        <v>16378.666666666666</v>
      </c>
      <c r="N129" s="18">
        <f t="shared" si="16"/>
        <v>0.67186991208075553</v>
      </c>
    </row>
    <row r="130" spans="1:14" x14ac:dyDescent="0.25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6">
        <f t="shared" si="11"/>
        <v>10488.333333333334</v>
      </c>
      <c r="I130" s="13">
        <f t="shared" si="13"/>
        <v>-516</v>
      </c>
      <c r="J130" s="15">
        <f t="shared" si="12"/>
        <v>1940</v>
      </c>
      <c r="K130" s="15"/>
      <c r="L130" s="8">
        <f t="shared" si="17"/>
        <v>4328.6666666666661</v>
      </c>
      <c r="M130" s="15">
        <f t="shared" si="15"/>
        <v>16883.666666666664</v>
      </c>
      <c r="N130" s="18">
        <f t="shared" si="16"/>
        <v>0.62121182207656322</v>
      </c>
    </row>
    <row r="131" spans="1:14" x14ac:dyDescent="0.25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6">
        <f t="shared" si="11"/>
        <v>10146</v>
      </c>
      <c r="I131" s="13">
        <f t="shared" si="13"/>
        <v>-342.33333333333394</v>
      </c>
      <c r="J131" s="15">
        <f t="shared" si="12"/>
        <v>1672.3333333333339</v>
      </c>
      <c r="K131" s="15"/>
      <c r="L131" s="8">
        <f t="shared" si="17"/>
        <v>6001</v>
      </c>
      <c r="M131" s="15">
        <f t="shared" si="15"/>
        <v>16852</v>
      </c>
      <c r="N131" s="18">
        <f t="shared" si="16"/>
        <v>0.6020650367908853</v>
      </c>
    </row>
    <row r="132" spans="1:14" x14ac:dyDescent="0.25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6">
        <f t="shared" si="11"/>
        <v>9726.6666666666661</v>
      </c>
      <c r="I132" s="13">
        <f t="shared" si="13"/>
        <v>-419.33333333333394</v>
      </c>
      <c r="J132" s="15">
        <f t="shared" si="12"/>
        <v>1728.3333333333339</v>
      </c>
      <c r="K132" s="15">
        <f>SUM(J130:J132)</f>
        <v>5340.6666666666679</v>
      </c>
      <c r="L132" s="8">
        <f t="shared" si="17"/>
        <v>7729.3333333333339</v>
      </c>
      <c r="M132" s="15">
        <f t="shared" si="15"/>
        <v>16845.666666666668</v>
      </c>
      <c r="N132" s="18">
        <f t="shared" si="16"/>
        <v>0.57739873755862037</v>
      </c>
    </row>
    <row r="133" spans="1:14" x14ac:dyDescent="0.25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6">
        <f t="shared" si="11"/>
        <v>9573.6666666666661</v>
      </c>
      <c r="I133" s="13">
        <f t="shared" si="13"/>
        <v>-153</v>
      </c>
      <c r="J133" s="15">
        <f t="shared" si="12"/>
        <v>1730</v>
      </c>
      <c r="K133" s="15"/>
      <c r="L133" s="8">
        <f t="shared" si="17"/>
        <v>9459.3333333333339</v>
      </c>
      <c r="M133" s="15">
        <f t="shared" si="15"/>
        <v>16861</v>
      </c>
      <c r="N133" s="18">
        <f t="shared" si="16"/>
        <v>0.56779945831603496</v>
      </c>
    </row>
    <row r="134" spans="1:14" x14ac:dyDescent="0.25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6">
        <f t="shared" si="11"/>
        <v>9256</v>
      </c>
      <c r="I134" s="13">
        <f t="shared" si="13"/>
        <v>-317.66666666666606</v>
      </c>
      <c r="J134" s="15">
        <f t="shared" si="12"/>
        <v>2218.6666666666661</v>
      </c>
      <c r="K134" s="15"/>
      <c r="L134" s="8">
        <f t="shared" si="17"/>
        <v>11678</v>
      </c>
      <c r="M134" s="15">
        <f t="shared" si="15"/>
        <v>17310</v>
      </c>
      <c r="N134" s="18">
        <f t="shared" si="16"/>
        <v>0.53471981513575972</v>
      </c>
    </row>
    <row r="135" spans="1:14" x14ac:dyDescent="0.25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6">
        <f t="shared" si="11"/>
        <v>9396.6666666666661</v>
      </c>
      <c r="I135" s="13">
        <f t="shared" si="13"/>
        <v>140.66666666666606</v>
      </c>
      <c r="J135" s="15">
        <f t="shared" si="12"/>
        <v>1597.3333333333339</v>
      </c>
      <c r="K135" s="15">
        <f>SUM(J133:J135)</f>
        <v>5546</v>
      </c>
      <c r="L135" s="8">
        <f t="shared" si="17"/>
        <v>13275.333333333334</v>
      </c>
      <c r="M135" s="15">
        <f t="shared" si="15"/>
        <v>17485</v>
      </c>
      <c r="N135" s="18">
        <f t="shared" si="16"/>
        <v>0.53741302068439611</v>
      </c>
    </row>
    <row r="136" spans="1:14" x14ac:dyDescent="0.25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6">
        <f t="shared" si="11"/>
        <v>9387</v>
      </c>
      <c r="I136" s="13">
        <f t="shared" si="13"/>
        <v>-9.6666666666660603</v>
      </c>
      <c r="J136" s="15">
        <f t="shared" si="12"/>
        <v>1796.6666666666661</v>
      </c>
      <c r="K136" s="15"/>
      <c r="L136" s="8">
        <f t="shared" si="17"/>
        <v>15072</v>
      </c>
      <c r="M136" s="15">
        <f t="shared" si="15"/>
        <v>17463.666666666664</v>
      </c>
      <c r="N136" s="18">
        <f t="shared" si="16"/>
        <v>0.53751598557004077</v>
      </c>
    </row>
    <row r="137" spans="1:14" x14ac:dyDescent="0.25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6">
        <f t="shared" si="11"/>
        <v>9523</v>
      </c>
      <c r="I137" s="13">
        <f t="shared" si="13"/>
        <v>136</v>
      </c>
      <c r="J137" s="15">
        <f t="shared" si="12"/>
        <v>1222</v>
      </c>
      <c r="K137" s="15"/>
      <c r="L137" s="8">
        <f t="shared" si="17"/>
        <v>16294</v>
      </c>
      <c r="M137" s="15">
        <f t="shared" si="15"/>
        <v>17401.333333333336</v>
      </c>
      <c r="N137" s="18">
        <f t="shared" si="16"/>
        <v>0.54725691517891339</v>
      </c>
    </row>
    <row r="138" spans="1:14" ht="13" x14ac:dyDescent="0.3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6">
        <f t="shared" ref="H138:H201" si="20">AVERAGE(G136:G138)</f>
        <v>9647.3333333333339</v>
      </c>
      <c r="I138" s="13">
        <f t="shared" si="13"/>
        <v>124.33333333333394</v>
      </c>
      <c r="J138" s="15">
        <f t="shared" ref="J138:J201" si="21">C138-I138</f>
        <v>1450.6666666666661</v>
      </c>
      <c r="K138" s="15">
        <f>SUM(J136:J138)</f>
        <v>4469.3333333333321</v>
      </c>
      <c r="L138" s="8">
        <f t="shared" si="17"/>
        <v>17744.666666666664</v>
      </c>
      <c r="M138" s="17">
        <f t="shared" si="15"/>
        <v>17744.666666666664</v>
      </c>
      <c r="N138" s="18">
        <f t="shared" si="16"/>
        <v>0.54367509486418464</v>
      </c>
    </row>
    <row r="139" spans="1:14" x14ac:dyDescent="0.25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6">
        <f t="shared" si="20"/>
        <v>9993.3333333333339</v>
      </c>
      <c r="I139" s="13">
        <f t="shared" ref="I139:I202" si="22">H139-H138</f>
        <v>346</v>
      </c>
      <c r="J139" s="15">
        <f t="shared" si="21"/>
        <v>1017</v>
      </c>
      <c r="K139" s="15"/>
      <c r="L139" s="8">
        <f t="shared" si="17"/>
        <v>1017</v>
      </c>
      <c r="M139" s="15">
        <f t="shared" si="15"/>
        <v>18284.333333333332</v>
      </c>
      <c r="N139" s="18">
        <f t="shared" si="16"/>
        <v>0.5465516927059596</v>
      </c>
    </row>
    <row r="140" spans="1:14" x14ac:dyDescent="0.25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6">
        <f t="shared" si="20"/>
        <v>10252.666666666666</v>
      </c>
      <c r="I140" s="13">
        <f t="shared" si="22"/>
        <v>259.33333333333212</v>
      </c>
      <c r="J140" s="15">
        <f t="shared" si="21"/>
        <v>1178.6666666666679</v>
      </c>
      <c r="K140" s="15"/>
      <c r="L140" s="8">
        <f t="shared" si="17"/>
        <v>2195.6666666666679</v>
      </c>
      <c r="M140" s="15">
        <f t="shared" si="15"/>
        <v>18621</v>
      </c>
      <c r="N140" s="18">
        <f t="shared" si="16"/>
        <v>0.55059699622290248</v>
      </c>
    </row>
    <row r="141" spans="1:14" x14ac:dyDescent="0.25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6">
        <f t="shared" si="20"/>
        <v>10213.666666666666</v>
      </c>
      <c r="I141" s="13">
        <f t="shared" si="22"/>
        <v>-39</v>
      </c>
      <c r="J141" s="15">
        <f t="shared" si="21"/>
        <v>1595</v>
      </c>
      <c r="K141" s="15">
        <f>SUM(J139:J141)</f>
        <v>3790.6666666666679</v>
      </c>
      <c r="L141" s="8">
        <f t="shared" si="17"/>
        <v>3790.6666666666679</v>
      </c>
      <c r="M141" s="15">
        <f t="shared" si="15"/>
        <v>19146.666666666668</v>
      </c>
      <c r="N141" s="18">
        <f t="shared" si="16"/>
        <v>0.53344359331476321</v>
      </c>
    </row>
    <row r="142" spans="1:14" x14ac:dyDescent="0.25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6">
        <f t="shared" si="20"/>
        <v>10192.666666666666</v>
      </c>
      <c r="I142" s="13">
        <f t="shared" si="22"/>
        <v>-21</v>
      </c>
      <c r="J142" s="15">
        <f t="shared" si="21"/>
        <v>1674</v>
      </c>
      <c r="K142" s="15"/>
      <c r="L142" s="8">
        <f t="shared" si="17"/>
        <v>5464.6666666666679</v>
      </c>
      <c r="M142" s="15">
        <f t="shared" si="15"/>
        <v>18880.666666666668</v>
      </c>
      <c r="N142" s="18">
        <f t="shared" si="16"/>
        <v>0.53984675682355843</v>
      </c>
    </row>
    <row r="143" spans="1:14" x14ac:dyDescent="0.25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6">
        <f t="shared" si="20"/>
        <v>10140</v>
      </c>
      <c r="I143" s="13">
        <f t="shared" si="22"/>
        <v>-52.66666666666606</v>
      </c>
      <c r="J143" s="15">
        <f t="shared" si="21"/>
        <v>1539.6666666666661</v>
      </c>
      <c r="K143" s="15"/>
      <c r="L143" s="8">
        <f t="shared" si="17"/>
        <v>7004.3333333333339</v>
      </c>
      <c r="M143" s="15">
        <f t="shared" si="15"/>
        <v>18748</v>
      </c>
      <c r="N143" s="18">
        <f t="shared" si="16"/>
        <v>0.54085769148709195</v>
      </c>
    </row>
    <row r="144" spans="1:14" x14ac:dyDescent="0.25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6">
        <f t="shared" si="20"/>
        <v>10215.333333333334</v>
      </c>
      <c r="I144" s="13">
        <f t="shared" si="22"/>
        <v>75.33333333333394</v>
      </c>
      <c r="J144" s="15">
        <f t="shared" si="21"/>
        <v>1670.6666666666661</v>
      </c>
      <c r="K144" s="15">
        <f>SUM(J142:J144)</f>
        <v>4884.3333333333321</v>
      </c>
      <c r="L144" s="8">
        <f t="shared" si="17"/>
        <v>8675</v>
      </c>
      <c r="M144" s="15">
        <f t="shared" si="15"/>
        <v>18690.333333333328</v>
      </c>
      <c r="N144" s="18">
        <f t="shared" si="16"/>
        <v>0.54655704374810521</v>
      </c>
    </row>
    <row r="145" spans="1:14" x14ac:dyDescent="0.25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6">
        <f t="shared" si="20"/>
        <v>10233</v>
      </c>
      <c r="I145" s="13">
        <f t="shared" si="22"/>
        <v>17.66666666666606</v>
      </c>
      <c r="J145" s="15">
        <f t="shared" si="21"/>
        <v>1734.3333333333339</v>
      </c>
      <c r="K145" s="15"/>
      <c r="L145" s="8">
        <f t="shared" si="17"/>
        <v>10409.333333333334</v>
      </c>
      <c r="M145" s="15">
        <f t="shared" si="15"/>
        <v>18694.666666666664</v>
      </c>
      <c r="N145" s="18">
        <f t="shared" si="16"/>
        <v>0.54737536552314392</v>
      </c>
    </row>
    <row r="146" spans="1:14" x14ac:dyDescent="0.25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6">
        <f t="shared" si="20"/>
        <v>10361.666666666666</v>
      </c>
      <c r="I146" s="13">
        <f t="shared" si="22"/>
        <v>128.66666666666606</v>
      </c>
      <c r="J146" s="15">
        <f t="shared" si="21"/>
        <v>1670.3333333333339</v>
      </c>
      <c r="K146" s="15"/>
      <c r="L146" s="8">
        <f t="shared" si="17"/>
        <v>12079.666666666668</v>
      </c>
      <c r="M146" s="15">
        <f t="shared" si="15"/>
        <v>18146.333333333336</v>
      </c>
      <c r="N146" s="18">
        <f t="shared" si="16"/>
        <v>0.57100608019985666</v>
      </c>
    </row>
    <row r="147" spans="1:14" x14ac:dyDescent="0.25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6">
        <f t="shared" si="20"/>
        <v>10701.666666666666</v>
      </c>
      <c r="I147" s="13">
        <f t="shared" si="22"/>
        <v>340</v>
      </c>
      <c r="J147" s="15">
        <f t="shared" si="21"/>
        <v>1614</v>
      </c>
      <c r="K147" s="15">
        <f>SUM(J145:J147)</f>
        <v>5018.6666666666679</v>
      </c>
      <c r="L147" s="8">
        <f t="shared" si="17"/>
        <v>13693.666666666668</v>
      </c>
      <c r="M147" s="15">
        <f t="shared" ref="M147:M210" si="24">SUM(J136:J147)</f>
        <v>18163</v>
      </c>
      <c r="N147" s="18">
        <f t="shared" ref="N147:N210" si="25">H147/M147</f>
        <v>0.58920149020903301</v>
      </c>
    </row>
    <row r="148" spans="1:14" x14ac:dyDescent="0.25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6">
        <f t="shared" si="20"/>
        <v>11210</v>
      </c>
      <c r="I148" s="13">
        <f t="shared" si="22"/>
        <v>508.33333333333394</v>
      </c>
      <c r="J148" s="15">
        <f t="shared" si="21"/>
        <v>1429.6666666666661</v>
      </c>
      <c r="K148" s="15"/>
      <c r="L148" s="8">
        <f t="shared" ref="L148:L211" si="26">IF(MONTH($B148)=1,J148,J148+L147)</f>
        <v>15123.333333333334</v>
      </c>
      <c r="M148" s="15">
        <f t="shared" si="24"/>
        <v>17796</v>
      </c>
      <c r="N148" s="18">
        <f t="shared" si="25"/>
        <v>0.62991683524387498</v>
      </c>
    </row>
    <row r="149" spans="1:14" x14ac:dyDescent="0.25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6">
        <f t="shared" si="20"/>
        <v>11925.666666666666</v>
      </c>
      <c r="I149" s="13">
        <f t="shared" si="22"/>
        <v>715.66666666666606</v>
      </c>
      <c r="J149" s="15">
        <f t="shared" si="21"/>
        <v>948.33333333333394</v>
      </c>
      <c r="K149" s="15"/>
      <c r="L149" s="8">
        <f t="shared" si="26"/>
        <v>16071.666666666668</v>
      </c>
      <c r="M149" s="15">
        <f t="shared" si="24"/>
        <v>17522.333333333336</v>
      </c>
      <c r="N149" s="18">
        <f t="shared" si="25"/>
        <v>0.68059809386116754</v>
      </c>
    </row>
    <row r="150" spans="1:14" ht="13" x14ac:dyDescent="0.3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6">
        <f t="shared" si="20"/>
        <v>12599</v>
      </c>
      <c r="I150" s="13">
        <f t="shared" si="22"/>
        <v>673.33333333333394</v>
      </c>
      <c r="J150" s="15">
        <f t="shared" si="21"/>
        <v>1075.6666666666661</v>
      </c>
      <c r="K150" s="15">
        <f>SUM(J148:J150)</f>
        <v>3453.6666666666661</v>
      </c>
      <c r="L150" s="8">
        <f t="shared" si="26"/>
        <v>17147.333333333336</v>
      </c>
      <c r="M150" s="17">
        <f t="shared" si="24"/>
        <v>17147.333333333336</v>
      </c>
      <c r="N150" s="18">
        <f t="shared" si="25"/>
        <v>0.73474981532599815</v>
      </c>
    </row>
    <row r="151" spans="1:14" x14ac:dyDescent="0.25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6">
        <f t="shared" si="20"/>
        <v>13182.666666666666</v>
      </c>
      <c r="I151" s="13">
        <f t="shared" si="22"/>
        <v>583.66666666666606</v>
      </c>
      <c r="J151" s="15">
        <f t="shared" si="21"/>
        <v>923.33333333333394</v>
      </c>
      <c r="K151" s="15"/>
      <c r="L151" s="8">
        <f t="shared" si="26"/>
        <v>923.33333333333394</v>
      </c>
      <c r="M151" s="15">
        <f t="shared" si="24"/>
        <v>17053.666666666668</v>
      </c>
      <c r="N151" s="18">
        <f t="shared" si="25"/>
        <v>0.77301069173784709</v>
      </c>
    </row>
    <row r="152" spans="1:14" x14ac:dyDescent="0.25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6">
        <f t="shared" si="20"/>
        <v>13450.666666666666</v>
      </c>
      <c r="I152" s="13">
        <f t="shared" si="22"/>
        <v>268</v>
      </c>
      <c r="J152" s="15">
        <f t="shared" si="21"/>
        <v>1329</v>
      </c>
      <c r="K152" s="15"/>
      <c r="L152" s="8">
        <f t="shared" si="26"/>
        <v>2252.3333333333339</v>
      </c>
      <c r="M152" s="15">
        <f t="shared" si="24"/>
        <v>17204</v>
      </c>
      <c r="N152" s="18">
        <f t="shared" si="25"/>
        <v>0.78183368208943649</v>
      </c>
    </row>
    <row r="153" spans="1:14" x14ac:dyDescent="0.25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6">
        <f t="shared" si="20"/>
        <v>13567</v>
      </c>
      <c r="I153" s="13">
        <f t="shared" si="22"/>
        <v>116.33333333333394</v>
      </c>
      <c r="J153" s="15">
        <f t="shared" si="21"/>
        <v>1737.6666666666661</v>
      </c>
      <c r="K153" s="15">
        <f>SUM(J151:J153)</f>
        <v>3990</v>
      </c>
      <c r="L153" s="8">
        <f t="shared" si="26"/>
        <v>3990</v>
      </c>
      <c r="M153" s="15">
        <f t="shared" si="24"/>
        <v>17346.666666666664</v>
      </c>
      <c r="N153" s="18">
        <f t="shared" si="25"/>
        <v>0.78210991544965425</v>
      </c>
    </row>
    <row r="154" spans="1:14" x14ac:dyDescent="0.25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6">
        <f t="shared" si="20"/>
        <v>13554.333333333334</v>
      </c>
      <c r="I154" s="13">
        <f t="shared" si="22"/>
        <v>-12.66666666666606</v>
      </c>
      <c r="J154" s="15">
        <f t="shared" si="21"/>
        <v>1332.6666666666661</v>
      </c>
      <c r="K154" s="15"/>
      <c r="L154" s="8">
        <f t="shared" si="26"/>
        <v>5322.6666666666661</v>
      </c>
      <c r="M154" s="15">
        <f t="shared" si="24"/>
        <v>17005.333333333332</v>
      </c>
      <c r="N154" s="18">
        <f t="shared" si="25"/>
        <v>0.79706366630076853</v>
      </c>
    </row>
    <row r="155" spans="1:14" x14ac:dyDescent="0.25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6">
        <f t="shared" si="20"/>
        <v>13631.333333333334</v>
      </c>
      <c r="I155" s="13">
        <f t="shared" si="22"/>
        <v>77</v>
      </c>
      <c r="J155" s="15">
        <f t="shared" si="21"/>
        <v>1190</v>
      </c>
      <c r="K155" s="15"/>
      <c r="L155" s="8">
        <f t="shared" si="26"/>
        <v>6512.6666666666661</v>
      </c>
      <c r="M155" s="15">
        <f t="shared" si="24"/>
        <v>16655.666666666664</v>
      </c>
      <c r="N155" s="18">
        <f t="shared" si="25"/>
        <v>0.81842015730382067</v>
      </c>
    </row>
    <row r="156" spans="1:14" x14ac:dyDescent="0.25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6">
        <f t="shared" si="20"/>
        <v>13747.333333333334</v>
      </c>
      <c r="I156" s="13">
        <f t="shared" si="22"/>
        <v>116</v>
      </c>
      <c r="J156" s="15">
        <f t="shared" si="21"/>
        <v>1423</v>
      </c>
      <c r="K156" s="15">
        <f>SUM(J154:J156)</f>
        <v>3945.6666666666661</v>
      </c>
      <c r="L156" s="8">
        <f t="shared" si="26"/>
        <v>7935.6666666666661</v>
      </c>
      <c r="M156" s="15">
        <f t="shared" si="24"/>
        <v>16408</v>
      </c>
      <c r="N156" s="18">
        <f t="shared" si="25"/>
        <v>0.83784332845766296</v>
      </c>
    </row>
    <row r="157" spans="1:14" x14ac:dyDescent="0.25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6">
        <f t="shared" si="20"/>
        <v>13901</v>
      </c>
      <c r="I157" s="13">
        <f t="shared" si="22"/>
        <v>153.66666666666606</v>
      </c>
      <c r="J157" s="15">
        <f t="shared" si="21"/>
        <v>1035.3333333333339</v>
      </c>
      <c r="K157" s="15"/>
      <c r="L157" s="8">
        <f t="shared" si="26"/>
        <v>8971</v>
      </c>
      <c r="M157" s="15">
        <f t="shared" si="24"/>
        <v>15709</v>
      </c>
      <c r="N157" s="18">
        <f t="shared" si="25"/>
        <v>0.88490674135845693</v>
      </c>
    </row>
    <row r="158" spans="1:14" x14ac:dyDescent="0.25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6">
        <f t="shared" si="20"/>
        <v>13987.333333333334</v>
      </c>
      <c r="I158" s="13">
        <f t="shared" si="22"/>
        <v>86.33333333333394</v>
      </c>
      <c r="J158" s="15">
        <f t="shared" si="21"/>
        <v>1276.6666666666661</v>
      </c>
      <c r="K158" s="15"/>
      <c r="L158" s="8">
        <f t="shared" si="26"/>
        <v>10247.666666666666</v>
      </c>
      <c r="M158" s="15">
        <f t="shared" si="24"/>
        <v>15315.333333333332</v>
      </c>
      <c r="N158" s="18">
        <f t="shared" si="25"/>
        <v>0.91328951377704271</v>
      </c>
    </row>
    <row r="159" spans="1:14" x14ac:dyDescent="0.25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6">
        <f t="shared" si="20"/>
        <v>14053</v>
      </c>
      <c r="I159" s="13">
        <f t="shared" si="22"/>
        <v>65.66666666666606</v>
      </c>
      <c r="J159" s="15">
        <f t="shared" si="21"/>
        <v>1185.3333333333339</v>
      </c>
      <c r="K159" s="15">
        <f>SUM(J157:J159)</f>
        <v>3497.3333333333339</v>
      </c>
      <c r="L159" s="8">
        <f t="shared" si="26"/>
        <v>11433</v>
      </c>
      <c r="M159" s="15">
        <f t="shared" si="24"/>
        <v>14886.666666666666</v>
      </c>
      <c r="N159" s="18">
        <f t="shared" si="25"/>
        <v>0.94399910434393197</v>
      </c>
    </row>
    <row r="160" spans="1:14" x14ac:dyDescent="0.25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6">
        <f t="shared" si="20"/>
        <v>14092</v>
      </c>
      <c r="I160" s="13">
        <f t="shared" si="22"/>
        <v>39</v>
      </c>
      <c r="J160" s="15">
        <f t="shared" si="21"/>
        <v>1148</v>
      </c>
      <c r="K160" s="15"/>
      <c r="L160" s="8">
        <f t="shared" si="26"/>
        <v>12581</v>
      </c>
      <c r="M160" s="15">
        <f t="shared" si="24"/>
        <v>14605</v>
      </c>
      <c r="N160" s="18">
        <f t="shared" si="25"/>
        <v>0.96487504279356384</v>
      </c>
    </row>
    <row r="161" spans="1:14" x14ac:dyDescent="0.25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6">
        <f t="shared" si="20"/>
        <v>14117.666666666666</v>
      </c>
      <c r="I161" s="13">
        <f t="shared" si="22"/>
        <v>25.66666666666606</v>
      </c>
      <c r="J161" s="15">
        <f t="shared" si="21"/>
        <v>1149.3333333333339</v>
      </c>
      <c r="K161" s="15"/>
      <c r="L161" s="8">
        <f t="shared" si="26"/>
        <v>13730.333333333334</v>
      </c>
      <c r="M161" s="15">
        <f t="shared" si="24"/>
        <v>14806</v>
      </c>
      <c r="N161" s="18">
        <f t="shared" si="25"/>
        <v>0.95350983835382053</v>
      </c>
    </row>
    <row r="162" spans="1:14" ht="13" x14ac:dyDescent="0.3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6">
        <f t="shared" si="20"/>
        <v>14025</v>
      </c>
      <c r="I162" s="13">
        <f t="shared" si="22"/>
        <v>-92.66666666666606</v>
      </c>
      <c r="J162" s="15">
        <f t="shared" si="21"/>
        <v>1099.6666666666661</v>
      </c>
      <c r="K162" s="15">
        <f>SUM(J160:J162)</f>
        <v>3397</v>
      </c>
      <c r="L162" s="8">
        <f t="shared" si="26"/>
        <v>14830</v>
      </c>
      <c r="M162" s="17">
        <f t="shared" si="24"/>
        <v>14830</v>
      </c>
      <c r="N162" s="18">
        <f t="shared" si="25"/>
        <v>0.94571813890761969</v>
      </c>
    </row>
    <row r="163" spans="1:14" x14ac:dyDescent="0.25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6">
        <f t="shared" si="20"/>
        <v>14083</v>
      </c>
      <c r="I163" s="13">
        <f t="shared" si="22"/>
        <v>58</v>
      </c>
      <c r="J163" s="15">
        <f t="shared" si="21"/>
        <v>1093</v>
      </c>
      <c r="K163" s="15"/>
      <c r="L163" s="8">
        <f t="shared" si="26"/>
        <v>1093</v>
      </c>
      <c r="M163" s="15">
        <f t="shared" si="24"/>
        <v>14999.666666666666</v>
      </c>
      <c r="N163" s="18">
        <f t="shared" si="25"/>
        <v>0.93888753083401855</v>
      </c>
    </row>
    <row r="164" spans="1:14" x14ac:dyDescent="0.25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6">
        <f t="shared" si="20"/>
        <v>14105.333333333334</v>
      </c>
      <c r="I164" s="13">
        <f t="shared" si="22"/>
        <v>22.33333333333394</v>
      </c>
      <c r="J164" s="15">
        <f t="shared" si="21"/>
        <v>1080.6666666666661</v>
      </c>
      <c r="K164" s="15"/>
      <c r="L164" s="8">
        <f t="shared" si="26"/>
        <v>2173.6666666666661</v>
      </c>
      <c r="M164" s="15">
        <f t="shared" si="24"/>
        <v>14751.333333333332</v>
      </c>
      <c r="N164" s="18">
        <f t="shared" si="25"/>
        <v>0.95620734848827238</v>
      </c>
    </row>
    <row r="165" spans="1:14" x14ac:dyDescent="0.25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6">
        <f t="shared" si="20"/>
        <v>14055.333333333334</v>
      </c>
      <c r="I165" s="13">
        <f t="shared" si="22"/>
        <v>-50</v>
      </c>
      <c r="J165" s="15">
        <f t="shared" si="21"/>
        <v>1109</v>
      </c>
      <c r="K165" s="15">
        <f>SUM(J163:J165)</f>
        <v>3282.6666666666661</v>
      </c>
      <c r="L165" s="8">
        <f t="shared" si="26"/>
        <v>3282.6666666666661</v>
      </c>
      <c r="M165" s="15">
        <f t="shared" si="24"/>
        <v>14122.666666666666</v>
      </c>
      <c r="N165" s="18">
        <f t="shared" si="25"/>
        <v>0.9952322507552871</v>
      </c>
    </row>
    <row r="166" spans="1:14" x14ac:dyDescent="0.25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6">
        <f t="shared" si="20"/>
        <v>13677.333333333334</v>
      </c>
      <c r="I166" s="13">
        <f t="shared" si="22"/>
        <v>-378</v>
      </c>
      <c r="J166" s="15">
        <f t="shared" si="21"/>
        <v>1416</v>
      </c>
      <c r="K166" s="15"/>
      <c r="L166" s="8">
        <f t="shared" si="26"/>
        <v>4698.6666666666661</v>
      </c>
      <c r="M166" s="15">
        <f t="shared" si="24"/>
        <v>14206</v>
      </c>
      <c r="N166" s="18">
        <f t="shared" si="25"/>
        <v>0.96278567741329957</v>
      </c>
    </row>
    <row r="167" spans="1:14" x14ac:dyDescent="0.25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6">
        <f t="shared" si="20"/>
        <v>13293.666666666666</v>
      </c>
      <c r="I167" s="13">
        <f t="shared" si="22"/>
        <v>-383.66666666666788</v>
      </c>
      <c r="J167" s="15">
        <f t="shared" si="21"/>
        <v>1574.6666666666679</v>
      </c>
      <c r="K167" s="15"/>
      <c r="L167" s="8">
        <f t="shared" si="26"/>
        <v>6273.3333333333339</v>
      </c>
      <c r="M167" s="15">
        <f t="shared" si="24"/>
        <v>14590.666666666668</v>
      </c>
      <c r="N167" s="18">
        <f t="shared" si="25"/>
        <v>0.9111075573425933</v>
      </c>
    </row>
    <row r="168" spans="1:14" x14ac:dyDescent="0.25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6">
        <f t="shared" si="20"/>
        <v>12922.333333333334</v>
      </c>
      <c r="I168" s="13">
        <f t="shared" si="22"/>
        <v>-371.33333333333212</v>
      </c>
      <c r="J168" s="15">
        <f t="shared" si="21"/>
        <v>1589.3333333333321</v>
      </c>
      <c r="K168" s="15">
        <f>SUM(J166:J168)</f>
        <v>4580</v>
      </c>
      <c r="L168" s="8">
        <f t="shared" si="26"/>
        <v>7862.6666666666661</v>
      </c>
      <c r="M168" s="15">
        <f t="shared" si="24"/>
        <v>14757</v>
      </c>
      <c r="N168" s="18">
        <f t="shared" si="25"/>
        <v>0.87567482098890925</v>
      </c>
    </row>
    <row r="169" spans="1:14" x14ac:dyDescent="0.25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6">
        <f t="shared" si="20"/>
        <v>12593.666666666666</v>
      </c>
      <c r="I169" s="13">
        <f t="shared" si="22"/>
        <v>-328.66666666666788</v>
      </c>
      <c r="J169" s="15">
        <f t="shared" si="21"/>
        <v>1364.6666666666679</v>
      </c>
      <c r="K169" s="15"/>
      <c r="L169" s="8">
        <f t="shared" si="26"/>
        <v>9227.3333333333339</v>
      </c>
      <c r="M169" s="15">
        <f t="shared" si="24"/>
        <v>15086.333333333334</v>
      </c>
      <c r="N169" s="18">
        <f t="shared" si="25"/>
        <v>0.83477319428180019</v>
      </c>
    </row>
    <row r="170" spans="1:14" x14ac:dyDescent="0.25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6">
        <f t="shared" si="20"/>
        <v>12318.6</v>
      </c>
      <c r="I170" s="13">
        <f t="shared" si="22"/>
        <v>-275.0666666666657</v>
      </c>
      <c r="J170" s="15">
        <f t="shared" si="21"/>
        <v>1660.4666666666658</v>
      </c>
      <c r="K170" s="15"/>
      <c r="L170" s="8">
        <f t="shared" si="26"/>
        <v>10887.8</v>
      </c>
      <c r="M170" s="15">
        <f t="shared" si="24"/>
        <v>15470.133333333333</v>
      </c>
      <c r="N170" s="18">
        <f t="shared" si="25"/>
        <v>0.79628272973299086</v>
      </c>
    </row>
    <row r="171" spans="1:14" x14ac:dyDescent="0.25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6">
        <f t="shared" si="20"/>
        <v>12353.4</v>
      </c>
      <c r="I171" s="13">
        <f t="shared" si="22"/>
        <v>34.799999999999272</v>
      </c>
      <c r="J171" s="15">
        <f t="shared" si="21"/>
        <v>1245.2000000000007</v>
      </c>
      <c r="K171" s="15">
        <f>SUM(J169:J171)</f>
        <v>4270.3333333333339</v>
      </c>
      <c r="L171" s="8">
        <f t="shared" si="26"/>
        <v>12133</v>
      </c>
      <c r="M171" s="15">
        <f t="shared" si="24"/>
        <v>15530</v>
      </c>
      <c r="N171" s="18">
        <f t="shared" si="25"/>
        <v>0.79545396007726976</v>
      </c>
    </row>
    <row r="172" spans="1:14" x14ac:dyDescent="0.25">
      <c r="A172">
        <f t="shared" si="18"/>
        <v>10</v>
      </c>
      <c r="B172" s="1">
        <v>35339</v>
      </c>
      <c r="C172" s="28">
        <v>1394</v>
      </c>
      <c r="D172" s="2"/>
      <c r="E172" s="8">
        <f t="shared" si="19"/>
        <v>11855.4</v>
      </c>
      <c r="F172" s="2">
        <f t="shared" si="23"/>
        <v>14037.4</v>
      </c>
      <c r="G172" s="28">
        <v>13174</v>
      </c>
      <c r="H172" s="16">
        <f t="shared" si="20"/>
        <v>12697.066666666666</v>
      </c>
      <c r="I172" s="13">
        <f t="shared" si="22"/>
        <v>343.66666666666606</v>
      </c>
      <c r="J172" s="15">
        <f t="shared" si="21"/>
        <v>1050.3333333333339</v>
      </c>
      <c r="K172" s="15"/>
      <c r="L172" s="8">
        <f t="shared" si="26"/>
        <v>13183.333333333334</v>
      </c>
      <c r="M172" s="15">
        <f t="shared" si="24"/>
        <v>15432.333333333334</v>
      </c>
      <c r="N172" s="18">
        <f t="shared" si="25"/>
        <v>0.82275741408730574</v>
      </c>
    </row>
    <row r="173" spans="1:14" x14ac:dyDescent="0.25">
      <c r="A173">
        <f t="shared" si="18"/>
        <v>11</v>
      </c>
      <c r="B173" s="1">
        <v>35370</v>
      </c>
      <c r="C173" s="28">
        <v>1239</v>
      </c>
      <c r="D173" s="2"/>
      <c r="E173" s="8">
        <f t="shared" si="19"/>
        <v>13094.4</v>
      </c>
      <c r="F173" s="2">
        <f t="shared" si="23"/>
        <v>14101.4</v>
      </c>
      <c r="G173" s="28">
        <v>13473</v>
      </c>
      <c r="H173" s="16">
        <f t="shared" si="20"/>
        <v>13129.133333333333</v>
      </c>
      <c r="I173" s="13">
        <f t="shared" si="22"/>
        <v>432.06666666666752</v>
      </c>
      <c r="J173" s="15">
        <f t="shared" si="21"/>
        <v>806.93333333333248</v>
      </c>
      <c r="K173" s="15"/>
      <c r="L173" s="8">
        <f t="shared" si="26"/>
        <v>13990.266666666666</v>
      </c>
      <c r="M173" s="15">
        <f t="shared" si="24"/>
        <v>15089.933333333332</v>
      </c>
      <c r="N173" s="18">
        <f t="shared" si="25"/>
        <v>0.8700590680762893</v>
      </c>
    </row>
    <row r="174" spans="1:14" ht="13" x14ac:dyDescent="0.3">
      <c r="A174">
        <f t="shared" si="18"/>
        <v>12</v>
      </c>
      <c r="B174" s="1">
        <v>35400</v>
      </c>
      <c r="C174" s="28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28">
        <v>13648</v>
      </c>
      <c r="H174" s="16">
        <f t="shared" si="20"/>
        <v>13431.666666666666</v>
      </c>
      <c r="I174" s="13">
        <f t="shared" si="22"/>
        <v>302.53333333333285</v>
      </c>
      <c r="J174" s="15">
        <f t="shared" si="21"/>
        <v>586.1666666666672</v>
      </c>
      <c r="K174" s="15">
        <f>SUM(J172:J174)</f>
        <v>2443.4333333333334</v>
      </c>
      <c r="L174" s="8">
        <f t="shared" si="26"/>
        <v>14576.433333333334</v>
      </c>
      <c r="M174" s="17">
        <f t="shared" si="24"/>
        <v>14576.433333333334</v>
      </c>
      <c r="N174" s="18">
        <f t="shared" si="25"/>
        <v>0.92146455580125897</v>
      </c>
    </row>
    <row r="175" spans="1:14" x14ac:dyDescent="0.25">
      <c r="A175">
        <f t="shared" si="18"/>
        <v>1</v>
      </c>
      <c r="B175" s="1">
        <v>35431</v>
      </c>
      <c r="C175" s="28">
        <v>1128</v>
      </c>
      <c r="D175" s="2"/>
      <c r="E175" s="8">
        <f t="shared" si="19"/>
        <v>1128</v>
      </c>
      <c r="F175" s="2">
        <f t="shared" si="23"/>
        <v>13960.1</v>
      </c>
      <c r="G175" s="28">
        <v>13811</v>
      </c>
      <c r="H175" s="16">
        <f t="shared" si="20"/>
        <v>13644</v>
      </c>
      <c r="I175" s="13">
        <f t="shared" si="22"/>
        <v>212.33333333333394</v>
      </c>
      <c r="J175" s="15">
        <f t="shared" si="21"/>
        <v>915.66666666666606</v>
      </c>
      <c r="K175" s="15"/>
      <c r="L175" s="8">
        <f t="shared" si="26"/>
        <v>915.66666666666606</v>
      </c>
      <c r="M175" s="15">
        <f t="shared" si="24"/>
        <v>14399.1</v>
      </c>
      <c r="N175" s="18">
        <f t="shared" si="25"/>
        <v>0.94755922245140323</v>
      </c>
    </row>
    <row r="176" spans="1:14" x14ac:dyDescent="0.25">
      <c r="A176">
        <f t="shared" si="18"/>
        <v>2</v>
      </c>
      <c r="B176" s="1">
        <v>35462</v>
      </c>
      <c r="C176" s="28">
        <v>1117</v>
      </c>
      <c r="D176" s="2"/>
      <c r="E176" s="8">
        <f t="shared" si="19"/>
        <v>2245</v>
      </c>
      <c r="F176" s="2">
        <f t="shared" si="23"/>
        <v>13974.1</v>
      </c>
      <c r="G176" s="28">
        <v>13839</v>
      </c>
      <c r="H176" s="16">
        <f t="shared" si="20"/>
        <v>13766</v>
      </c>
      <c r="I176" s="13">
        <f t="shared" si="22"/>
        <v>122</v>
      </c>
      <c r="J176" s="15">
        <f t="shared" si="21"/>
        <v>995</v>
      </c>
      <c r="K176" s="15"/>
      <c r="L176" s="8">
        <f t="shared" si="26"/>
        <v>1910.6666666666661</v>
      </c>
      <c r="M176" s="15">
        <f t="shared" si="24"/>
        <v>14313.433333333334</v>
      </c>
      <c r="N176" s="18">
        <f t="shared" si="25"/>
        <v>0.96175387689419956</v>
      </c>
    </row>
    <row r="177" spans="1:14" x14ac:dyDescent="0.25">
      <c r="A177">
        <f t="shared" si="18"/>
        <v>3</v>
      </c>
      <c r="B177" s="1">
        <v>35490</v>
      </c>
      <c r="C177" s="28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28">
        <v>13719</v>
      </c>
      <c r="H177" s="16">
        <f t="shared" si="20"/>
        <v>13789.666666666666</v>
      </c>
      <c r="I177" s="13">
        <f t="shared" si="22"/>
        <v>23.66666666666606</v>
      </c>
      <c r="J177" s="15">
        <f t="shared" si="21"/>
        <v>1250.3333333333339</v>
      </c>
      <c r="K177" s="15">
        <f>SUM(J175:J177)</f>
        <v>3161</v>
      </c>
      <c r="L177" s="8">
        <f t="shared" si="26"/>
        <v>3161</v>
      </c>
      <c r="M177" s="15">
        <f t="shared" si="24"/>
        <v>14454.766666666668</v>
      </c>
      <c r="N177" s="18">
        <f t="shared" si="25"/>
        <v>0.95398749662741</v>
      </c>
    </row>
    <row r="178" spans="1:14" x14ac:dyDescent="0.25">
      <c r="A178">
        <f t="shared" si="18"/>
        <v>4</v>
      </c>
      <c r="B178" s="1">
        <v>35521</v>
      </c>
      <c r="C178" s="28">
        <v>1109</v>
      </c>
      <c r="D178" s="2"/>
      <c r="E178" s="8">
        <f t="shared" si="19"/>
        <v>4628</v>
      </c>
      <c r="F178" s="2">
        <f t="shared" si="23"/>
        <v>14260.1</v>
      </c>
      <c r="G178" s="28">
        <v>13398</v>
      </c>
      <c r="H178" s="16">
        <f t="shared" si="20"/>
        <v>13652</v>
      </c>
      <c r="I178" s="13">
        <f t="shared" si="22"/>
        <v>-137.66666666666606</v>
      </c>
      <c r="J178" s="15">
        <f t="shared" si="21"/>
        <v>1246.6666666666661</v>
      </c>
      <c r="K178" s="15"/>
      <c r="L178" s="8">
        <f t="shared" si="26"/>
        <v>4407.6666666666661</v>
      </c>
      <c r="M178" s="15">
        <f t="shared" si="24"/>
        <v>14285.433333333334</v>
      </c>
      <c r="N178" s="18">
        <f t="shared" si="25"/>
        <v>0.95565879462296088</v>
      </c>
    </row>
    <row r="179" spans="1:14" x14ac:dyDescent="0.25">
      <c r="A179">
        <f t="shared" si="18"/>
        <v>5</v>
      </c>
      <c r="B179" s="1">
        <v>35551</v>
      </c>
      <c r="C179" s="28">
        <v>1363</v>
      </c>
      <c r="D179" s="2"/>
      <c r="E179" s="8">
        <f t="shared" si="19"/>
        <v>5991</v>
      </c>
      <c r="F179" s="2">
        <f t="shared" si="23"/>
        <v>14432.1</v>
      </c>
      <c r="G179" s="28">
        <v>13009</v>
      </c>
      <c r="H179" s="16">
        <f t="shared" si="20"/>
        <v>13375.333333333334</v>
      </c>
      <c r="I179" s="13">
        <f t="shared" si="22"/>
        <v>-276.66666666666606</v>
      </c>
      <c r="J179" s="15">
        <f t="shared" si="21"/>
        <v>1639.6666666666661</v>
      </c>
      <c r="K179" s="15"/>
      <c r="L179" s="8">
        <f t="shared" si="26"/>
        <v>6047.3333333333321</v>
      </c>
      <c r="M179" s="15">
        <f t="shared" si="24"/>
        <v>14350.433333333332</v>
      </c>
      <c r="N179" s="18">
        <f t="shared" si="25"/>
        <v>0.93205083237904551</v>
      </c>
    </row>
    <row r="180" spans="1:14" x14ac:dyDescent="0.25">
      <c r="A180">
        <f t="shared" si="18"/>
        <v>6</v>
      </c>
      <c r="B180" s="1">
        <v>35582</v>
      </c>
      <c r="C180" s="28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28">
        <v>12427</v>
      </c>
      <c r="H180" s="16">
        <f t="shared" si="20"/>
        <v>12944.666666666666</v>
      </c>
      <c r="I180" s="13">
        <f t="shared" si="22"/>
        <v>-430.66666666666788</v>
      </c>
      <c r="J180" s="15">
        <f t="shared" si="21"/>
        <v>1643.6666666666679</v>
      </c>
      <c r="K180" s="15">
        <f>SUM(J178:J180)</f>
        <v>4530</v>
      </c>
      <c r="L180" s="8">
        <f t="shared" si="26"/>
        <v>7691</v>
      </c>
      <c r="M180" s="15">
        <f t="shared" si="24"/>
        <v>14404.766666666668</v>
      </c>
      <c r="N180" s="18">
        <f t="shared" si="25"/>
        <v>0.89863771945860504</v>
      </c>
    </row>
    <row r="181" spans="1:14" x14ac:dyDescent="0.25">
      <c r="A181">
        <f t="shared" si="18"/>
        <v>7</v>
      </c>
      <c r="B181" s="1">
        <v>35612</v>
      </c>
      <c r="C181" s="28">
        <v>1267</v>
      </c>
      <c r="D181" s="2"/>
      <c r="E181" s="8">
        <f t="shared" si="19"/>
        <v>8471</v>
      </c>
      <c r="F181" s="2">
        <f t="shared" si="23"/>
        <v>14658.099999999999</v>
      </c>
      <c r="G181" s="28">
        <v>12315</v>
      </c>
      <c r="H181" s="16">
        <f t="shared" si="20"/>
        <v>12583.666666666666</v>
      </c>
      <c r="I181" s="13">
        <f t="shared" si="22"/>
        <v>-361</v>
      </c>
      <c r="J181" s="15">
        <f t="shared" si="21"/>
        <v>1628</v>
      </c>
      <c r="K181" s="15"/>
      <c r="L181" s="8">
        <f t="shared" si="26"/>
        <v>9319</v>
      </c>
      <c r="M181" s="15">
        <f t="shared" si="24"/>
        <v>14668.099999999999</v>
      </c>
      <c r="N181" s="18">
        <f t="shared" si="25"/>
        <v>0.85789343314176114</v>
      </c>
    </row>
    <row r="182" spans="1:14" x14ac:dyDescent="0.25">
      <c r="A182">
        <f t="shared" si="18"/>
        <v>8</v>
      </c>
      <c r="B182" s="1">
        <v>35643</v>
      </c>
      <c r="C182" s="28">
        <v>1414</v>
      </c>
      <c r="D182" s="2"/>
      <c r="E182" s="8">
        <f t="shared" si="19"/>
        <v>9885</v>
      </c>
      <c r="F182" s="2">
        <f t="shared" si="23"/>
        <v>14686.7</v>
      </c>
      <c r="G182" s="28">
        <v>12108</v>
      </c>
      <c r="H182" s="16">
        <f t="shared" si="20"/>
        <v>12283.333333333334</v>
      </c>
      <c r="I182" s="13">
        <f t="shared" si="22"/>
        <v>-300.33333333333212</v>
      </c>
      <c r="J182" s="15">
        <f t="shared" si="21"/>
        <v>1714.3333333333321</v>
      </c>
      <c r="K182" s="15"/>
      <c r="L182" s="8">
        <f t="shared" si="26"/>
        <v>11033.333333333332</v>
      </c>
      <c r="M182" s="15">
        <f t="shared" si="24"/>
        <v>14721.966666666667</v>
      </c>
      <c r="N182" s="18">
        <f t="shared" si="25"/>
        <v>0.83435410576938318</v>
      </c>
    </row>
    <row r="183" spans="1:14" x14ac:dyDescent="0.25">
      <c r="A183">
        <f t="shared" si="18"/>
        <v>9</v>
      </c>
      <c r="B183" s="1">
        <v>35674</v>
      </c>
      <c r="C183" s="28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28">
        <v>12114</v>
      </c>
      <c r="H183" s="16">
        <f t="shared" si="20"/>
        <v>12179</v>
      </c>
      <c r="I183" s="13">
        <f t="shared" si="22"/>
        <v>-104.33333333333394</v>
      </c>
      <c r="J183" s="15">
        <f t="shared" si="21"/>
        <v>1251.3333333333339</v>
      </c>
      <c r="K183" s="15">
        <f>SUM(J181:J183)</f>
        <v>4593.6666666666661</v>
      </c>
      <c r="L183" s="8">
        <f t="shared" si="26"/>
        <v>12284.666666666666</v>
      </c>
      <c r="M183" s="15">
        <f t="shared" si="24"/>
        <v>14728.1</v>
      </c>
      <c r="N183" s="18">
        <f t="shared" si="25"/>
        <v>0.82692268520718892</v>
      </c>
    </row>
    <row r="184" spans="1:14" x14ac:dyDescent="0.25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6">
        <f t="shared" si="20"/>
        <v>12201.333333333334</v>
      </c>
      <c r="I184" s="13">
        <f t="shared" si="22"/>
        <v>22.33333333333394</v>
      </c>
      <c r="J184" s="15">
        <f t="shared" si="21"/>
        <v>1392.6666666666661</v>
      </c>
      <c r="K184" s="15"/>
      <c r="L184" s="8">
        <f t="shared" si="26"/>
        <v>13677.333333333332</v>
      </c>
      <c r="M184" s="15">
        <f t="shared" si="24"/>
        <v>15070.433333333331</v>
      </c>
      <c r="N184" s="18">
        <f t="shared" si="25"/>
        <v>0.80962060369863309</v>
      </c>
    </row>
    <row r="185" spans="1:14" x14ac:dyDescent="0.25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6">
        <f t="shared" si="20"/>
        <v>12420</v>
      </c>
      <c r="I185" s="13">
        <f t="shared" si="22"/>
        <v>218.66666666666606</v>
      </c>
      <c r="J185" s="15">
        <f t="shared" si="21"/>
        <v>1007.3333333333339</v>
      </c>
      <c r="K185" s="15"/>
      <c r="L185" s="8">
        <f t="shared" si="26"/>
        <v>14684.666666666666</v>
      </c>
      <c r="M185" s="15">
        <f t="shared" si="24"/>
        <v>15270.833333333334</v>
      </c>
      <c r="N185" s="18">
        <f t="shared" si="25"/>
        <v>0.81331514324693044</v>
      </c>
    </row>
    <row r="186" spans="1:14" ht="13" x14ac:dyDescent="0.3">
      <c r="A186">
        <f t="shared" si="18"/>
        <v>12</v>
      </c>
      <c r="B186" s="1">
        <v>35765</v>
      </c>
      <c r="C186" s="28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28">
        <v>12624</v>
      </c>
      <c r="H186" s="16">
        <f t="shared" si="20"/>
        <v>12590</v>
      </c>
      <c r="I186" s="13">
        <f t="shared" si="22"/>
        <v>170</v>
      </c>
      <c r="J186" s="15">
        <f t="shared" si="21"/>
        <v>1114</v>
      </c>
      <c r="K186" s="15">
        <f>SUM(J184:J186)</f>
        <v>3514</v>
      </c>
      <c r="L186" s="8">
        <f t="shared" si="26"/>
        <v>15798.666666666666</v>
      </c>
      <c r="M186" s="17">
        <f t="shared" si="24"/>
        <v>15798.666666666666</v>
      </c>
      <c r="N186" s="18">
        <f t="shared" si="25"/>
        <v>0.79690269221031318</v>
      </c>
    </row>
    <row r="187" spans="1:14" x14ac:dyDescent="0.25">
      <c r="A187">
        <f t="shared" si="18"/>
        <v>1</v>
      </c>
      <c r="B187" s="1">
        <v>35796</v>
      </c>
      <c r="C187" s="28">
        <v>1446</v>
      </c>
      <c r="D187" s="2"/>
      <c r="E187" s="8">
        <f t="shared" si="19"/>
        <v>1446</v>
      </c>
      <c r="F187" s="2">
        <f t="shared" si="23"/>
        <v>15275</v>
      </c>
      <c r="G187" s="28">
        <v>13057</v>
      </c>
      <c r="H187" s="16">
        <f t="shared" si="20"/>
        <v>12815</v>
      </c>
      <c r="I187" s="13">
        <f t="shared" si="22"/>
        <v>225</v>
      </c>
      <c r="J187" s="15">
        <f t="shared" si="21"/>
        <v>1221</v>
      </c>
      <c r="K187" s="15"/>
      <c r="L187" s="8">
        <f t="shared" si="26"/>
        <v>1221</v>
      </c>
      <c r="M187" s="15">
        <f t="shared" si="24"/>
        <v>16104</v>
      </c>
      <c r="N187" s="18">
        <f t="shared" si="25"/>
        <v>0.79576502732240439</v>
      </c>
    </row>
    <row r="188" spans="1:14" x14ac:dyDescent="0.25">
      <c r="A188">
        <f t="shared" si="18"/>
        <v>2</v>
      </c>
      <c r="B188" s="1">
        <v>35827</v>
      </c>
      <c r="C188" s="28">
        <v>1399</v>
      </c>
      <c r="D188" s="2"/>
      <c r="E188" s="8">
        <f t="shared" si="19"/>
        <v>2845</v>
      </c>
      <c r="F188" s="2">
        <f t="shared" si="23"/>
        <v>15557</v>
      </c>
      <c r="G188" s="28">
        <v>13118</v>
      </c>
      <c r="H188" s="16">
        <f t="shared" si="20"/>
        <v>12933</v>
      </c>
      <c r="I188" s="13">
        <f t="shared" si="22"/>
        <v>118</v>
      </c>
      <c r="J188" s="15">
        <f t="shared" si="21"/>
        <v>1281</v>
      </c>
      <c r="K188" s="15"/>
      <c r="L188" s="8">
        <f t="shared" si="26"/>
        <v>2502</v>
      </c>
      <c r="M188" s="15">
        <f t="shared" si="24"/>
        <v>16390</v>
      </c>
      <c r="N188" s="18">
        <f t="shared" si="25"/>
        <v>0.78907870652837098</v>
      </c>
    </row>
    <row r="189" spans="1:14" x14ac:dyDescent="0.25">
      <c r="A189">
        <f t="shared" si="18"/>
        <v>3</v>
      </c>
      <c r="B189" s="1">
        <v>35855</v>
      </c>
      <c r="C189" s="28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28">
        <v>12760</v>
      </c>
      <c r="H189" s="16">
        <f t="shared" si="20"/>
        <v>12978.333333333334</v>
      </c>
      <c r="I189" s="13">
        <f t="shared" si="22"/>
        <v>45.33333333333394</v>
      </c>
      <c r="J189" s="15">
        <f t="shared" si="21"/>
        <v>1266.6666666666661</v>
      </c>
      <c r="K189" s="15">
        <f>SUM(J187:J189)</f>
        <v>3768.6666666666661</v>
      </c>
      <c r="L189" s="8">
        <f t="shared" si="26"/>
        <v>3768.6666666666661</v>
      </c>
      <c r="M189" s="15">
        <f t="shared" si="24"/>
        <v>16406.333333333332</v>
      </c>
      <c r="N189" s="18">
        <f t="shared" si="25"/>
        <v>0.79105629939657462</v>
      </c>
    </row>
    <row r="190" spans="1:14" x14ac:dyDescent="0.25">
      <c r="A190">
        <f t="shared" si="18"/>
        <v>4</v>
      </c>
      <c r="B190" s="1">
        <v>35886</v>
      </c>
      <c r="C190" s="28">
        <v>1370</v>
      </c>
      <c r="D190" s="2"/>
      <c r="E190" s="8">
        <f t="shared" si="19"/>
        <v>5527</v>
      </c>
      <c r="F190" s="2">
        <f t="shared" si="23"/>
        <v>15856</v>
      </c>
      <c r="G190" s="28">
        <v>12482</v>
      </c>
      <c r="H190" s="16">
        <f t="shared" si="20"/>
        <v>12786.666666666666</v>
      </c>
      <c r="I190" s="13">
        <f t="shared" si="22"/>
        <v>-191.66666666666788</v>
      </c>
      <c r="J190" s="15">
        <f t="shared" si="21"/>
        <v>1561.6666666666679</v>
      </c>
      <c r="K190" s="15"/>
      <c r="L190" s="8">
        <f t="shared" si="26"/>
        <v>5330.3333333333339</v>
      </c>
      <c r="M190" s="15">
        <f t="shared" si="24"/>
        <v>16721.333333333336</v>
      </c>
      <c r="N190" s="18">
        <f t="shared" si="25"/>
        <v>0.76469181086037785</v>
      </c>
    </row>
    <row r="191" spans="1:14" x14ac:dyDescent="0.25">
      <c r="A191">
        <f t="shared" si="18"/>
        <v>5</v>
      </c>
      <c r="B191" s="1">
        <v>35916</v>
      </c>
      <c r="C191" s="28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28">
        <v>11995.82</v>
      </c>
      <c r="H191" s="16">
        <f t="shared" si="20"/>
        <v>12412.606666666667</v>
      </c>
      <c r="I191" s="13">
        <f t="shared" si="22"/>
        <v>-374.05999999999949</v>
      </c>
      <c r="J191" s="15">
        <f t="shared" si="21"/>
        <v>1732.6589999999994</v>
      </c>
      <c r="K191" s="15"/>
      <c r="L191" s="8">
        <f t="shared" si="26"/>
        <v>7062.9923333333336</v>
      </c>
      <c r="M191" s="15">
        <f t="shared" si="24"/>
        <v>16814.325666666668</v>
      </c>
      <c r="N191" s="18">
        <f t="shared" si="25"/>
        <v>0.73821614453881257</v>
      </c>
    </row>
    <row r="192" spans="1:14" x14ac:dyDescent="0.25">
      <c r="A192">
        <f t="shared" si="18"/>
        <v>6</v>
      </c>
      <c r="B192" s="1">
        <v>35947</v>
      </c>
      <c r="C192" s="28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28">
        <v>11734.516</v>
      </c>
      <c r="H192" s="16">
        <f t="shared" si="20"/>
        <v>12070.778666666665</v>
      </c>
      <c r="I192" s="13">
        <f t="shared" si="22"/>
        <v>-341.82800000000134</v>
      </c>
      <c r="J192" s="15">
        <f t="shared" si="21"/>
        <v>1742.8880000000013</v>
      </c>
      <c r="K192" s="15">
        <f>SUM(J190:J192)</f>
        <v>5037.2136666666684</v>
      </c>
      <c r="L192" s="8">
        <f t="shared" si="26"/>
        <v>8805.8803333333344</v>
      </c>
      <c r="M192" s="15">
        <f t="shared" si="24"/>
        <v>16913.547000000002</v>
      </c>
      <c r="N192" s="18">
        <f t="shared" si="25"/>
        <v>0.71367517804909064</v>
      </c>
    </row>
    <row r="193" spans="1:14" x14ac:dyDescent="0.25">
      <c r="A193">
        <f t="shared" si="18"/>
        <v>7</v>
      </c>
      <c r="B193" s="1">
        <v>35977</v>
      </c>
      <c r="C193" s="28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28">
        <v>11750.5</v>
      </c>
      <c r="H193" s="16">
        <f t="shared" si="20"/>
        <v>11826.945333333331</v>
      </c>
      <c r="I193" s="13">
        <f t="shared" si="22"/>
        <v>-243.83333333333394</v>
      </c>
      <c r="J193" s="15">
        <f t="shared" si="21"/>
        <v>1776.447333333334</v>
      </c>
      <c r="K193" s="15"/>
      <c r="L193" s="8">
        <f t="shared" si="26"/>
        <v>10582.327666666668</v>
      </c>
      <c r="M193" s="15">
        <f t="shared" si="24"/>
        <v>17061.994333333336</v>
      </c>
      <c r="N193" s="18">
        <f t="shared" si="25"/>
        <v>0.69317484827828724</v>
      </c>
    </row>
    <row r="194" spans="1:14" x14ac:dyDescent="0.25">
      <c r="A194">
        <f t="shared" si="18"/>
        <v>8</v>
      </c>
      <c r="B194" s="1">
        <v>36008</v>
      </c>
      <c r="C194" s="28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28">
        <v>11601.826999999999</v>
      </c>
      <c r="H194" s="16">
        <f t="shared" si="20"/>
        <v>11695.614333333333</v>
      </c>
      <c r="I194" s="13">
        <f t="shared" si="22"/>
        <v>-131.33099999999831</v>
      </c>
      <c r="J194" s="15">
        <f t="shared" si="21"/>
        <v>1778.1569999999983</v>
      </c>
      <c r="K194" s="15"/>
      <c r="L194" s="8">
        <f t="shared" si="26"/>
        <v>12360.484666666667</v>
      </c>
      <c r="M194" s="15">
        <f t="shared" si="24"/>
        <v>17125.817999999999</v>
      </c>
      <c r="N194" s="18">
        <f t="shared" si="25"/>
        <v>0.68292296072125336</v>
      </c>
    </row>
    <row r="195" spans="1:14" x14ac:dyDescent="0.25">
      <c r="A195">
        <f t="shared" si="18"/>
        <v>9</v>
      </c>
      <c r="B195" s="1">
        <v>36039</v>
      </c>
      <c r="C195" s="28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28">
        <v>12005.675999999999</v>
      </c>
      <c r="H195" s="16">
        <f t="shared" si="20"/>
        <v>11786.000999999998</v>
      </c>
      <c r="I195" s="13">
        <f t="shared" si="22"/>
        <v>90.386666666665406</v>
      </c>
      <c r="J195" s="15">
        <f t="shared" si="21"/>
        <v>1521.0063333333346</v>
      </c>
      <c r="K195" s="15">
        <f>SUM(J193:J195)</f>
        <v>5075.6106666666674</v>
      </c>
      <c r="L195" s="8">
        <f t="shared" si="26"/>
        <v>13881.491000000002</v>
      </c>
      <c r="M195" s="15">
        <f t="shared" si="24"/>
        <v>17395.491000000002</v>
      </c>
      <c r="N195" s="18">
        <f t="shared" si="25"/>
        <v>0.67753195353899454</v>
      </c>
    </row>
    <row r="196" spans="1:14" x14ac:dyDescent="0.25">
      <c r="A196">
        <f t="shared" si="18"/>
        <v>10</v>
      </c>
      <c r="B196" s="1">
        <v>36069</v>
      </c>
      <c r="C196" s="28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28">
        <v>12927.207</v>
      </c>
      <c r="H196" s="16">
        <f t="shared" si="20"/>
        <v>12178.236666666666</v>
      </c>
      <c r="I196" s="13">
        <f t="shared" si="22"/>
        <v>392.23566666666738</v>
      </c>
      <c r="J196" s="15">
        <f t="shared" si="21"/>
        <v>1500.8363333333325</v>
      </c>
      <c r="K196" s="15"/>
      <c r="L196" s="8">
        <f t="shared" si="26"/>
        <v>15382.327333333335</v>
      </c>
      <c r="M196" s="15">
        <f t="shared" si="24"/>
        <v>17503.660666666667</v>
      </c>
      <c r="N196" s="18">
        <f t="shared" si="25"/>
        <v>0.6957536996737177</v>
      </c>
    </row>
    <row r="197" spans="1:14" x14ac:dyDescent="0.25">
      <c r="A197">
        <f t="shared" si="18"/>
        <v>11</v>
      </c>
      <c r="B197" s="1">
        <v>36100</v>
      </c>
      <c r="C197" s="28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28">
        <v>13173.549000000001</v>
      </c>
      <c r="H197" s="16">
        <f t="shared" si="20"/>
        <v>12702.144</v>
      </c>
      <c r="I197" s="13">
        <f t="shared" si="22"/>
        <v>523.90733333333446</v>
      </c>
      <c r="J197" s="15">
        <f t="shared" si="21"/>
        <v>845.7096666666655</v>
      </c>
      <c r="K197" s="15"/>
      <c r="L197" s="8">
        <f t="shared" si="26"/>
        <v>16228.037</v>
      </c>
      <c r="M197" s="15">
        <f t="shared" si="24"/>
        <v>17342.037</v>
      </c>
      <c r="N197" s="18">
        <f t="shared" si="25"/>
        <v>0.73244821239857805</v>
      </c>
    </row>
    <row r="198" spans="1:14" ht="13" x14ac:dyDescent="0.3">
      <c r="A198">
        <f t="shared" si="18"/>
        <v>12</v>
      </c>
      <c r="B198" s="1">
        <v>36130</v>
      </c>
      <c r="C198" s="28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28">
        <v>13405.646000000001</v>
      </c>
      <c r="H198" s="16">
        <f t="shared" si="20"/>
        <v>13168.800666666668</v>
      </c>
      <c r="I198" s="13">
        <f t="shared" si="22"/>
        <v>466.65666666666766</v>
      </c>
      <c r="J198" s="15">
        <f t="shared" si="21"/>
        <v>660.75333333333242</v>
      </c>
      <c r="K198" s="15">
        <f>SUM(J196:J198)</f>
        <v>3007.2993333333307</v>
      </c>
      <c r="L198" s="8">
        <f t="shared" si="26"/>
        <v>16888.790333333334</v>
      </c>
      <c r="M198" s="17">
        <f t="shared" si="24"/>
        <v>16888.790333333334</v>
      </c>
      <c r="N198" s="18">
        <f t="shared" si="25"/>
        <v>0.7797361685919838</v>
      </c>
    </row>
    <row r="199" spans="1:14" x14ac:dyDescent="0.25">
      <c r="A199">
        <f t="shared" si="18"/>
        <v>1</v>
      </c>
      <c r="B199" s="1">
        <v>36161</v>
      </c>
      <c r="C199" s="28">
        <v>1287.741</v>
      </c>
      <c r="D199" s="2"/>
      <c r="E199" s="8">
        <f t="shared" si="19"/>
        <v>1287.741</v>
      </c>
      <c r="F199" s="2">
        <f t="shared" si="23"/>
        <v>17309.331999999999</v>
      </c>
      <c r="G199" s="28">
        <v>13781.57</v>
      </c>
      <c r="H199" s="16">
        <f t="shared" si="20"/>
        <v>13453.588333333333</v>
      </c>
      <c r="I199" s="13">
        <f t="shared" si="22"/>
        <v>284.78766666666525</v>
      </c>
      <c r="J199" s="15">
        <f t="shared" si="21"/>
        <v>1002.9533333333347</v>
      </c>
      <c r="K199" s="15"/>
      <c r="L199" s="8">
        <f t="shared" si="26"/>
        <v>1002.9533333333347</v>
      </c>
      <c r="M199" s="15">
        <f t="shared" si="24"/>
        <v>16670.743666666669</v>
      </c>
      <c r="N199" s="18">
        <f t="shared" si="25"/>
        <v>0.80701788728441237</v>
      </c>
    </row>
    <row r="200" spans="1:14" x14ac:dyDescent="0.25">
      <c r="A200">
        <f t="shared" ref="A200:A263" si="27">MONTH(B200)</f>
        <v>2</v>
      </c>
      <c r="B200" s="1">
        <v>36192</v>
      </c>
      <c r="C200" s="28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28">
        <v>13747.7</v>
      </c>
      <c r="H200" s="16">
        <f t="shared" si="20"/>
        <v>13644.972</v>
      </c>
      <c r="I200" s="13">
        <f t="shared" si="22"/>
        <v>191.38366666666661</v>
      </c>
      <c r="J200" s="15">
        <f t="shared" si="21"/>
        <v>951.94933333333347</v>
      </c>
      <c r="K200" s="15"/>
      <c r="L200" s="8">
        <f t="shared" si="26"/>
        <v>1954.9026666666682</v>
      </c>
      <c r="M200" s="15">
        <f t="shared" si="24"/>
        <v>16341.693000000001</v>
      </c>
      <c r="N200" s="18">
        <f t="shared" si="25"/>
        <v>0.83497909304745832</v>
      </c>
    </row>
    <row r="201" spans="1:14" x14ac:dyDescent="0.25">
      <c r="A201">
        <f t="shared" si="27"/>
        <v>3</v>
      </c>
      <c r="B201" s="1">
        <v>36220</v>
      </c>
      <c r="C201" s="28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28">
        <v>13543.877</v>
      </c>
      <c r="H201" s="16">
        <f t="shared" si="20"/>
        <v>13691.048999999999</v>
      </c>
      <c r="I201" s="13">
        <f t="shared" si="22"/>
        <v>46.076999999999316</v>
      </c>
      <c r="J201" s="15">
        <f t="shared" si="21"/>
        <v>1209.2880000000007</v>
      </c>
      <c r="K201" s="15">
        <f>SUM(J199:J201)</f>
        <v>3164.1906666666691</v>
      </c>
      <c r="L201" s="8">
        <f t="shared" si="26"/>
        <v>3164.1906666666691</v>
      </c>
      <c r="M201" s="15">
        <f t="shared" si="24"/>
        <v>16284.314333333334</v>
      </c>
      <c r="N201" s="18">
        <f t="shared" si="25"/>
        <v>0.84075071997197781</v>
      </c>
    </row>
    <row r="202" spans="1:14" x14ac:dyDescent="0.25">
      <c r="A202">
        <f t="shared" si="27"/>
        <v>4</v>
      </c>
      <c r="B202" s="1">
        <v>36251</v>
      </c>
      <c r="C202" s="28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28">
        <v>13354.035</v>
      </c>
      <c r="H202" s="16">
        <f t="shared" ref="H202:H265" si="29">AVERAGE(G200:G202)</f>
        <v>13548.537333333334</v>
      </c>
      <c r="I202" s="13">
        <f t="shared" si="22"/>
        <v>-142.51166666666541</v>
      </c>
      <c r="J202" s="15">
        <f t="shared" ref="J202:J265" si="30">C202-I202</f>
        <v>1667.1366666666654</v>
      </c>
      <c r="K202" s="15"/>
      <c r="L202" s="8">
        <f t="shared" si="26"/>
        <v>4831.3273333333345</v>
      </c>
      <c r="M202" s="15">
        <f t="shared" si="24"/>
        <v>16389.784333333329</v>
      </c>
      <c r="N202" s="18">
        <f t="shared" si="25"/>
        <v>0.8266452479047266</v>
      </c>
    </row>
    <row r="203" spans="1:14" x14ac:dyDescent="0.25">
      <c r="A203">
        <f t="shared" si="27"/>
        <v>5</v>
      </c>
      <c r="B203" s="1">
        <v>36281</v>
      </c>
      <c r="C203" s="28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28">
        <v>13148.423000000001</v>
      </c>
      <c r="H203" s="16">
        <f t="shared" si="29"/>
        <v>13348.778333333334</v>
      </c>
      <c r="I203" s="13">
        <f t="shared" ref="I203:I266" si="31">H203-H202</f>
        <v>-199.75900000000001</v>
      </c>
      <c r="J203" s="15">
        <f t="shared" si="30"/>
        <v>1639.1089999999999</v>
      </c>
      <c r="K203" s="15"/>
      <c r="L203" s="8">
        <f t="shared" si="26"/>
        <v>6470.4363333333349</v>
      </c>
      <c r="M203" s="15">
        <f t="shared" si="24"/>
        <v>16296.234333333334</v>
      </c>
      <c r="N203" s="18">
        <f t="shared" si="25"/>
        <v>0.81913269411135736</v>
      </c>
    </row>
    <row r="204" spans="1:14" x14ac:dyDescent="0.25">
      <c r="A204">
        <f t="shared" si="27"/>
        <v>6</v>
      </c>
      <c r="B204" s="1">
        <v>36312</v>
      </c>
      <c r="C204" s="28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28">
        <v>13037.41</v>
      </c>
      <c r="H204" s="16">
        <f t="shared" si="29"/>
        <v>13179.956</v>
      </c>
      <c r="I204" s="13">
        <f t="shared" si="31"/>
        <v>-168.82233333333352</v>
      </c>
      <c r="J204" s="19">
        <f t="shared" si="30"/>
        <v>1534.2993333333336</v>
      </c>
      <c r="K204" s="15">
        <f>SUM(J202:J204)</f>
        <v>4840.5449999999992</v>
      </c>
      <c r="L204" s="8">
        <f t="shared" si="26"/>
        <v>8004.7356666666683</v>
      </c>
      <c r="M204" s="15">
        <f t="shared" si="24"/>
        <v>16087.645666666667</v>
      </c>
      <c r="N204" s="18">
        <f t="shared" si="25"/>
        <v>0.81925946611993383</v>
      </c>
    </row>
    <row r="205" spans="1:14" x14ac:dyDescent="0.25">
      <c r="A205">
        <f t="shared" si="27"/>
        <v>7</v>
      </c>
      <c r="B205" s="1">
        <v>36342</v>
      </c>
      <c r="C205" s="28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28">
        <v>13135.734</v>
      </c>
      <c r="H205" s="16">
        <f t="shared" si="29"/>
        <v>13107.188999999998</v>
      </c>
      <c r="I205" s="13">
        <f t="shared" si="31"/>
        <v>-72.767000000001644</v>
      </c>
      <c r="J205" s="19">
        <f t="shared" si="30"/>
        <v>1650.2410000000016</v>
      </c>
      <c r="K205" s="15"/>
      <c r="L205" s="8">
        <f t="shared" si="26"/>
        <v>9654.9766666666692</v>
      </c>
      <c r="M205" s="15">
        <f t="shared" si="24"/>
        <v>15961.439333333334</v>
      </c>
      <c r="N205" s="18">
        <f t="shared" si="25"/>
        <v>0.82117838662753839</v>
      </c>
    </row>
    <row r="206" spans="1:14" x14ac:dyDescent="0.25">
      <c r="A206">
        <f t="shared" si="27"/>
        <v>8</v>
      </c>
      <c r="B206" s="1">
        <v>36373</v>
      </c>
      <c r="C206" s="28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28">
        <v>12996.831</v>
      </c>
      <c r="H206" s="16">
        <f t="shared" si="29"/>
        <v>13056.658333333333</v>
      </c>
      <c r="I206" s="13">
        <f t="shared" si="31"/>
        <v>-50.530666666665638</v>
      </c>
      <c r="J206" s="19">
        <f t="shared" si="30"/>
        <v>1637.0526666666656</v>
      </c>
      <c r="K206" s="15"/>
      <c r="L206" s="8">
        <f t="shared" si="26"/>
        <v>11292.029333333336</v>
      </c>
      <c r="M206" s="15">
        <f t="shared" si="24"/>
        <v>15820.335000000003</v>
      </c>
      <c r="N206" s="18">
        <f t="shared" si="25"/>
        <v>0.82530858754465886</v>
      </c>
    </row>
    <row r="207" spans="1:14" x14ac:dyDescent="0.25">
      <c r="A207">
        <f t="shared" si="27"/>
        <v>9</v>
      </c>
      <c r="B207" s="1">
        <v>36404</v>
      </c>
      <c r="C207" s="28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28">
        <v>13019.942999999999</v>
      </c>
      <c r="H207" s="16">
        <f t="shared" si="29"/>
        <v>13050.836000000001</v>
      </c>
      <c r="I207" s="13">
        <f t="shared" si="31"/>
        <v>-5.8223333333316987</v>
      </c>
      <c r="J207" s="19">
        <f t="shared" si="30"/>
        <v>1656.7333333333318</v>
      </c>
      <c r="K207" s="15">
        <f>SUM(J205:J207)</f>
        <v>4944.0269999999991</v>
      </c>
      <c r="L207" s="8">
        <f t="shared" si="26"/>
        <v>12948.762666666667</v>
      </c>
      <c r="M207" s="15">
        <f t="shared" si="24"/>
        <v>15956.062</v>
      </c>
      <c r="N207" s="18">
        <f t="shared" si="25"/>
        <v>0.81792336981393032</v>
      </c>
    </row>
    <row r="208" spans="1:14" x14ac:dyDescent="0.25">
      <c r="A208">
        <f t="shared" si="27"/>
        <v>10</v>
      </c>
      <c r="B208" s="1">
        <v>36434</v>
      </c>
      <c r="C208" s="28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28">
        <v>13403.124</v>
      </c>
      <c r="H208" s="16">
        <f t="shared" si="29"/>
        <v>13139.966</v>
      </c>
      <c r="I208" s="13">
        <f t="shared" si="31"/>
        <v>89.1299999999992</v>
      </c>
      <c r="J208" s="19">
        <f t="shared" si="30"/>
        <v>1635.7690000000007</v>
      </c>
      <c r="K208" s="15"/>
      <c r="L208" s="8">
        <f t="shared" si="26"/>
        <v>14584.531666666668</v>
      </c>
      <c r="M208" s="15">
        <f t="shared" si="24"/>
        <v>16090.994666666667</v>
      </c>
      <c r="N208" s="18">
        <f t="shared" si="25"/>
        <v>0.81660371358025019</v>
      </c>
    </row>
    <row r="209" spans="1:14" x14ac:dyDescent="0.25">
      <c r="A209">
        <f t="shared" si="27"/>
        <v>11</v>
      </c>
      <c r="B209" s="1">
        <v>36465</v>
      </c>
      <c r="C209" s="28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28">
        <v>13657.698</v>
      </c>
      <c r="H209" s="16">
        <f t="shared" si="29"/>
        <v>13360.254999999999</v>
      </c>
      <c r="I209" s="13">
        <f t="shared" si="31"/>
        <v>220.28899999999885</v>
      </c>
      <c r="J209" s="19">
        <f t="shared" si="30"/>
        <v>1158.0110000000011</v>
      </c>
      <c r="K209" s="15"/>
      <c r="L209" s="8">
        <f t="shared" si="26"/>
        <v>15742.542666666668</v>
      </c>
      <c r="M209" s="15">
        <f t="shared" si="24"/>
        <v>16403.296000000002</v>
      </c>
      <c r="N209" s="18">
        <f t="shared" si="25"/>
        <v>0.8144860033007999</v>
      </c>
    </row>
    <row r="210" spans="1:14" ht="13" x14ac:dyDescent="0.3">
      <c r="A210">
        <f t="shared" si="27"/>
        <v>12</v>
      </c>
      <c r="B210" s="1">
        <v>36495</v>
      </c>
      <c r="C210" s="28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28">
        <v>13425.647000000001</v>
      </c>
      <c r="H210" s="16">
        <f t="shared" si="29"/>
        <v>13495.489666666666</v>
      </c>
      <c r="I210" s="13">
        <f t="shared" si="31"/>
        <v>135.23466666666718</v>
      </c>
      <c r="J210" s="19">
        <f t="shared" si="30"/>
        <v>1144.6963333333329</v>
      </c>
      <c r="K210" s="15">
        <f>SUM(J208:J210)</f>
        <v>3938.4763333333344</v>
      </c>
      <c r="L210" s="8">
        <f t="shared" si="26"/>
        <v>16887.239000000001</v>
      </c>
      <c r="M210" s="17">
        <f t="shared" si="24"/>
        <v>16887.239000000001</v>
      </c>
      <c r="N210" s="18">
        <f t="shared" si="25"/>
        <v>0.79915311595143912</v>
      </c>
    </row>
    <row r="211" spans="1:14" x14ac:dyDescent="0.25">
      <c r="A211">
        <f t="shared" si="27"/>
        <v>1</v>
      </c>
      <c r="B211" s="1">
        <v>36526</v>
      </c>
      <c r="C211" s="28">
        <v>1615.039</v>
      </c>
      <c r="D211" s="2"/>
      <c r="E211" s="8">
        <f t="shared" si="28"/>
        <v>1615.039</v>
      </c>
      <c r="F211" s="2">
        <f t="shared" si="32"/>
        <v>17541.225999999999</v>
      </c>
      <c r="G211" s="28">
        <v>14022.098</v>
      </c>
      <c r="H211" s="16">
        <f t="shared" si="29"/>
        <v>13701.814333333334</v>
      </c>
      <c r="I211" s="13">
        <f t="shared" si="31"/>
        <v>206.32466666666733</v>
      </c>
      <c r="J211" s="19">
        <f t="shared" si="30"/>
        <v>1408.7143333333327</v>
      </c>
      <c r="K211" s="15"/>
      <c r="L211" s="8">
        <f t="shared" si="26"/>
        <v>1408.7143333333327</v>
      </c>
      <c r="M211" s="15">
        <f t="shared" ref="M211:M274" si="33">SUM(J200:J211)</f>
        <v>17293</v>
      </c>
      <c r="N211" s="18">
        <f t="shared" ref="N211:N274" si="34">H211/M211</f>
        <v>0.79233298637213523</v>
      </c>
    </row>
    <row r="212" spans="1:14" x14ac:dyDescent="0.25">
      <c r="A212">
        <f t="shared" si="27"/>
        <v>2</v>
      </c>
      <c r="B212" s="1">
        <v>36557</v>
      </c>
      <c r="C212" s="28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28">
        <v>14128.799000000001</v>
      </c>
      <c r="H212" s="16">
        <f t="shared" si="29"/>
        <v>13858.848</v>
      </c>
      <c r="I212" s="13">
        <f t="shared" si="31"/>
        <v>157.03366666666625</v>
      </c>
      <c r="J212" s="19">
        <f t="shared" si="30"/>
        <v>1313.0683333333338</v>
      </c>
      <c r="K212" s="15"/>
      <c r="L212" s="8">
        <f t="shared" ref="L212:L275" si="35">IF(MONTH($B212)=1,J212,J212+L211)</f>
        <v>2721.7826666666665</v>
      </c>
      <c r="M212" s="15">
        <f t="shared" si="33"/>
        <v>17654.118999999999</v>
      </c>
      <c r="N212" s="18">
        <f t="shared" si="34"/>
        <v>0.78502065155446166</v>
      </c>
    </row>
    <row r="213" spans="1:14" x14ac:dyDescent="0.25">
      <c r="A213">
        <f t="shared" si="27"/>
        <v>3</v>
      </c>
      <c r="B213" s="1">
        <v>36586</v>
      </c>
      <c r="C213" s="28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28">
        <v>14140.422</v>
      </c>
      <c r="H213" s="16">
        <f t="shared" si="29"/>
        <v>14097.106333333335</v>
      </c>
      <c r="I213" s="13">
        <f t="shared" si="31"/>
        <v>238.25833333333503</v>
      </c>
      <c r="J213" s="19">
        <f t="shared" si="30"/>
        <v>1689.0066666666651</v>
      </c>
      <c r="K213" s="15">
        <f>SUM(J211:J213)</f>
        <v>4410.7893333333313</v>
      </c>
      <c r="L213" s="8">
        <f t="shared" si="35"/>
        <v>4410.7893333333313</v>
      </c>
      <c r="M213" s="15">
        <f t="shared" si="33"/>
        <v>18133.837666666663</v>
      </c>
      <c r="N213" s="18">
        <f t="shared" si="34"/>
        <v>0.77739233098167715</v>
      </c>
    </row>
    <row r="214" spans="1:14" x14ac:dyDescent="0.25">
      <c r="A214">
        <f t="shared" si="27"/>
        <v>4</v>
      </c>
      <c r="B214" s="1">
        <v>36617</v>
      </c>
      <c r="C214" s="28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28">
        <v>14253.748</v>
      </c>
      <c r="H214" s="16">
        <f t="shared" si="29"/>
        <v>14174.322999999999</v>
      </c>
      <c r="I214" s="13">
        <f t="shared" si="31"/>
        <v>77.216666666663514</v>
      </c>
      <c r="J214" s="19">
        <f t="shared" si="30"/>
        <v>1505.8423333333365</v>
      </c>
      <c r="K214" s="15"/>
      <c r="L214" s="8">
        <f t="shared" si="35"/>
        <v>5916.631666666668</v>
      </c>
      <c r="M214" s="15">
        <f t="shared" si="33"/>
        <v>17972.543333333339</v>
      </c>
      <c r="N214" s="18">
        <f t="shared" si="34"/>
        <v>0.78866539571564964</v>
      </c>
    </row>
    <row r="215" spans="1:14" x14ac:dyDescent="0.25">
      <c r="A215">
        <f t="shared" si="27"/>
        <v>5</v>
      </c>
      <c r="B215" s="1">
        <v>36647</v>
      </c>
      <c r="C215" s="28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28">
        <v>14283.691000000001</v>
      </c>
      <c r="H215" s="16">
        <f t="shared" si="29"/>
        <v>14225.953666666666</v>
      </c>
      <c r="I215" s="13">
        <f t="shared" si="31"/>
        <v>51.630666666667821</v>
      </c>
      <c r="J215" s="19">
        <f t="shared" si="30"/>
        <v>1445.4663333333322</v>
      </c>
      <c r="K215" s="15"/>
      <c r="L215" s="8">
        <f t="shared" si="35"/>
        <v>7362.098</v>
      </c>
      <c r="M215" s="15">
        <f t="shared" si="33"/>
        <v>17778.900666666668</v>
      </c>
      <c r="N215" s="18">
        <f t="shared" si="34"/>
        <v>0.80015935368482283</v>
      </c>
    </row>
    <row r="216" spans="1:14" x14ac:dyDescent="0.25">
      <c r="A216">
        <f t="shared" si="27"/>
        <v>6</v>
      </c>
      <c r="B216" s="1">
        <v>36678</v>
      </c>
      <c r="C216" s="28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28">
        <v>14383.623</v>
      </c>
      <c r="H216" s="16">
        <f t="shared" si="29"/>
        <v>14307.020666666665</v>
      </c>
      <c r="I216" s="13">
        <f t="shared" si="31"/>
        <v>81.066999999999098</v>
      </c>
      <c r="J216" s="19">
        <f t="shared" si="30"/>
        <v>1794.5850000000009</v>
      </c>
      <c r="K216" s="15">
        <f>SUM(J214:J216)</f>
        <v>4745.8936666666696</v>
      </c>
      <c r="L216" s="8">
        <f t="shared" si="35"/>
        <v>9156.6830000000009</v>
      </c>
      <c r="M216" s="15">
        <f t="shared" si="33"/>
        <v>18039.186333333335</v>
      </c>
      <c r="N216" s="18">
        <f t="shared" si="34"/>
        <v>0.79310787095922031</v>
      </c>
    </row>
    <row r="217" spans="1:14" x14ac:dyDescent="0.25">
      <c r="A217">
        <f t="shared" si="27"/>
        <v>7</v>
      </c>
      <c r="B217" s="1">
        <v>36708</v>
      </c>
      <c r="C217" s="28">
        <v>1531.884</v>
      </c>
      <c r="D217" s="2"/>
      <c r="E217" s="8">
        <f t="shared" si="28"/>
        <v>11500.098</v>
      </c>
      <c r="F217" s="2">
        <f t="shared" si="32"/>
        <v>19120.661</v>
      </c>
      <c r="G217" s="28">
        <v>14342.724</v>
      </c>
      <c r="H217" s="16">
        <f t="shared" si="29"/>
        <v>14336.679333333333</v>
      </c>
      <c r="I217" s="13">
        <f t="shared" si="31"/>
        <v>29.658666666668069</v>
      </c>
      <c r="J217" s="19">
        <f t="shared" si="30"/>
        <v>1502.2253333333319</v>
      </c>
      <c r="K217" s="15"/>
      <c r="L217" s="8">
        <f t="shared" si="35"/>
        <v>10658.908333333333</v>
      </c>
      <c r="M217" s="15">
        <f t="shared" si="33"/>
        <v>17891.170666666665</v>
      </c>
      <c r="N217" s="18">
        <f t="shared" si="34"/>
        <v>0.80132706799584874</v>
      </c>
    </row>
    <row r="218" spans="1:14" x14ac:dyDescent="0.25">
      <c r="A218">
        <f t="shared" si="27"/>
        <v>8</v>
      </c>
      <c r="B218" s="1">
        <v>36739</v>
      </c>
      <c r="C218" s="28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28">
        <v>14243.203</v>
      </c>
      <c r="H218" s="16">
        <f t="shared" si="29"/>
        <v>14323.183333333334</v>
      </c>
      <c r="I218" s="13">
        <f t="shared" si="31"/>
        <v>-13.495999999999185</v>
      </c>
      <c r="J218" s="19">
        <f t="shared" si="30"/>
        <v>1669.0899999999992</v>
      </c>
      <c r="K218" s="15"/>
      <c r="L218" s="8">
        <f t="shared" si="35"/>
        <v>12327.998333333333</v>
      </c>
      <c r="M218" s="15">
        <f t="shared" si="33"/>
        <v>17923.207999999995</v>
      </c>
      <c r="N218" s="18">
        <f t="shared" si="34"/>
        <v>0.79914172358728075</v>
      </c>
    </row>
    <row r="219" spans="1:14" x14ac:dyDescent="0.25">
      <c r="A219">
        <f t="shared" si="27"/>
        <v>9</v>
      </c>
      <c r="B219" s="1">
        <v>36770</v>
      </c>
      <c r="C219" s="28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28">
        <v>14341.811</v>
      </c>
      <c r="H219" s="16">
        <f t="shared" si="29"/>
        <v>14309.245999999999</v>
      </c>
      <c r="I219" s="13">
        <f t="shared" si="31"/>
        <v>-13.937333333335118</v>
      </c>
      <c r="J219" s="19">
        <f t="shared" si="30"/>
        <v>1803.2423333333352</v>
      </c>
      <c r="K219" s="15">
        <f>SUM(J217:J219)</f>
        <v>4974.5576666666666</v>
      </c>
      <c r="L219" s="8">
        <f t="shared" si="35"/>
        <v>14131.240666666668</v>
      </c>
      <c r="M219" s="15">
        <f t="shared" si="33"/>
        <v>18069.717000000001</v>
      </c>
      <c r="N219" s="18">
        <f t="shared" si="34"/>
        <v>0.79189098534304658</v>
      </c>
    </row>
    <row r="220" spans="1:14" x14ac:dyDescent="0.25">
      <c r="A220">
        <f t="shared" si="27"/>
        <v>10</v>
      </c>
      <c r="B220" s="1">
        <v>36800</v>
      </c>
      <c r="C220" s="28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28">
        <v>14728.146000000001</v>
      </c>
      <c r="H220" s="16">
        <f t="shared" si="29"/>
        <v>14437.720000000001</v>
      </c>
      <c r="I220" s="13">
        <f t="shared" si="31"/>
        <v>128.47400000000198</v>
      </c>
      <c r="J220" s="19">
        <f t="shared" si="30"/>
        <v>1526.5869999999979</v>
      </c>
      <c r="K220" s="15"/>
      <c r="L220" s="8">
        <f t="shared" si="35"/>
        <v>15657.827666666666</v>
      </c>
      <c r="M220" s="15">
        <f t="shared" si="33"/>
        <v>17960.535</v>
      </c>
      <c r="N220" s="18">
        <f t="shared" si="34"/>
        <v>0.8038580142518027</v>
      </c>
    </row>
    <row r="221" spans="1:14" x14ac:dyDescent="0.25">
      <c r="A221">
        <f t="shared" si="27"/>
        <v>11</v>
      </c>
      <c r="B221" s="1">
        <v>36831</v>
      </c>
      <c r="C221" s="28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28">
        <v>14864.504000000001</v>
      </c>
      <c r="H221" s="16">
        <f t="shared" si="29"/>
        <v>14644.820333333335</v>
      </c>
      <c r="I221" s="13">
        <f t="shared" si="31"/>
        <v>207.10033333333377</v>
      </c>
      <c r="J221" s="19">
        <f t="shared" si="30"/>
        <v>1165.4216666666662</v>
      </c>
      <c r="K221" s="15"/>
      <c r="L221" s="8">
        <f t="shared" si="35"/>
        <v>16823.249333333333</v>
      </c>
      <c r="M221" s="15">
        <f t="shared" si="33"/>
        <v>17967.945666666667</v>
      </c>
      <c r="N221" s="18">
        <f t="shared" si="34"/>
        <v>0.81505257223154648</v>
      </c>
    </row>
    <row r="222" spans="1:14" ht="13" x14ac:dyDescent="0.3">
      <c r="A222">
        <f t="shared" si="27"/>
        <v>12</v>
      </c>
      <c r="B222" s="1">
        <v>36861</v>
      </c>
      <c r="C222" s="28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28">
        <v>15014.786</v>
      </c>
      <c r="H222" s="16">
        <f t="shared" si="29"/>
        <v>14869.145333333334</v>
      </c>
      <c r="I222" s="13">
        <f t="shared" si="31"/>
        <v>224.32499999999891</v>
      </c>
      <c r="J222" s="19">
        <f t="shared" si="30"/>
        <v>1141.4650000000011</v>
      </c>
      <c r="K222" s="15">
        <f>SUM(J220:J222)</f>
        <v>3833.4736666666649</v>
      </c>
      <c r="L222" s="8">
        <f t="shared" si="35"/>
        <v>17964.714333333333</v>
      </c>
      <c r="M222" s="17">
        <f t="shared" si="33"/>
        <v>17964.714333333333</v>
      </c>
      <c r="N222" s="18">
        <f t="shared" si="34"/>
        <v>0.82768615506141363</v>
      </c>
    </row>
    <row r="223" spans="1:14" x14ac:dyDescent="0.25">
      <c r="A223">
        <f t="shared" si="27"/>
        <v>1</v>
      </c>
      <c r="B223" s="1">
        <v>36892</v>
      </c>
      <c r="C223" s="28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28">
        <v>14898.065000000001</v>
      </c>
      <c r="H223" s="16">
        <f t="shared" si="29"/>
        <v>14925.785000000002</v>
      </c>
      <c r="I223" s="13">
        <f t="shared" si="31"/>
        <v>56.639666666667836</v>
      </c>
      <c r="J223" s="19">
        <f t="shared" si="30"/>
        <v>1216.2893333333323</v>
      </c>
      <c r="K223" s="15"/>
      <c r="L223" s="8">
        <f t="shared" si="35"/>
        <v>1216.2893333333323</v>
      </c>
      <c r="M223" s="15">
        <f t="shared" si="33"/>
        <v>17772.289333333334</v>
      </c>
      <c r="N223" s="18">
        <f t="shared" si="34"/>
        <v>0.83983468421288365</v>
      </c>
    </row>
    <row r="224" spans="1:14" x14ac:dyDescent="0.25">
      <c r="A224">
        <f t="shared" si="27"/>
        <v>2</v>
      </c>
      <c r="B224" s="1">
        <v>36923</v>
      </c>
      <c r="C224" s="28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28">
        <v>14707.42</v>
      </c>
      <c r="H224" s="16">
        <f t="shared" si="29"/>
        <v>14873.423666666667</v>
      </c>
      <c r="I224" s="13">
        <f t="shared" si="31"/>
        <v>-52.361333333334187</v>
      </c>
      <c r="J224" s="19">
        <f t="shared" si="30"/>
        <v>1322.7883333333341</v>
      </c>
      <c r="K224" s="15"/>
      <c r="L224" s="8">
        <f t="shared" si="35"/>
        <v>2539.0776666666661</v>
      </c>
      <c r="M224" s="15">
        <f t="shared" si="33"/>
        <v>17782.009333333332</v>
      </c>
      <c r="N224" s="18">
        <f t="shared" si="34"/>
        <v>0.83643098976366159</v>
      </c>
    </row>
    <row r="225" spans="1:14" x14ac:dyDescent="0.25">
      <c r="A225">
        <f t="shared" si="27"/>
        <v>3</v>
      </c>
      <c r="B225" s="1">
        <v>36951</v>
      </c>
      <c r="C225" s="28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28">
        <v>14410.075999999999</v>
      </c>
      <c r="H225" s="16">
        <f t="shared" si="29"/>
        <v>14671.853666666668</v>
      </c>
      <c r="I225" s="13">
        <f t="shared" si="31"/>
        <v>-201.56999999999971</v>
      </c>
      <c r="J225" s="19">
        <f t="shared" si="30"/>
        <v>1652.4169999999997</v>
      </c>
      <c r="K225" s="15">
        <f>SUM(J223:J225)</f>
        <v>4191.4946666666656</v>
      </c>
      <c r="L225" s="8">
        <f t="shared" si="35"/>
        <v>4191.4946666666656</v>
      </c>
      <c r="M225" s="15">
        <f t="shared" si="33"/>
        <v>17745.419666666665</v>
      </c>
      <c r="N225" s="18">
        <f t="shared" si="34"/>
        <v>0.82679665751870368</v>
      </c>
    </row>
    <row r="226" spans="1:14" x14ac:dyDescent="0.25">
      <c r="A226">
        <f t="shared" si="27"/>
        <v>4</v>
      </c>
      <c r="B226" s="1">
        <v>36982</v>
      </c>
      <c r="C226" s="28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28">
        <v>13951.098</v>
      </c>
      <c r="H226" s="16">
        <f t="shared" si="29"/>
        <v>14356.197999999999</v>
      </c>
      <c r="I226" s="13">
        <f t="shared" si="31"/>
        <v>-315.65566666666928</v>
      </c>
      <c r="J226" s="19">
        <f t="shared" si="30"/>
        <v>1736.2506666666693</v>
      </c>
      <c r="K226" s="15"/>
      <c r="L226" s="8">
        <f t="shared" si="35"/>
        <v>5927.7453333333351</v>
      </c>
      <c r="M226" s="15">
        <f t="shared" si="33"/>
        <v>17975.827999999998</v>
      </c>
      <c r="N226" s="18">
        <f t="shared" si="34"/>
        <v>0.79863903904732514</v>
      </c>
    </row>
    <row r="227" spans="1:14" x14ac:dyDescent="0.25">
      <c r="A227">
        <f t="shared" si="27"/>
        <v>5</v>
      </c>
      <c r="B227" s="1">
        <v>37012</v>
      </c>
      <c r="C227" s="28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28">
        <v>13983.641</v>
      </c>
      <c r="H227" s="16">
        <f t="shared" si="29"/>
        <v>14114.938333333334</v>
      </c>
      <c r="I227" s="13">
        <f t="shared" si="31"/>
        <v>-241.259666666665</v>
      </c>
      <c r="J227" s="19">
        <f t="shared" si="30"/>
        <v>1742.9496666666651</v>
      </c>
      <c r="K227" s="15"/>
      <c r="L227" s="8">
        <f t="shared" si="35"/>
        <v>7670.6949999999997</v>
      </c>
      <c r="M227" s="15">
        <f t="shared" si="33"/>
        <v>18273.311333333331</v>
      </c>
      <c r="N227" s="18">
        <f t="shared" si="34"/>
        <v>0.77243462204824986</v>
      </c>
    </row>
    <row r="228" spans="1:14" x14ac:dyDescent="0.25">
      <c r="A228">
        <f t="shared" si="27"/>
        <v>6</v>
      </c>
      <c r="B228" s="1">
        <v>37043</v>
      </c>
      <c r="C228" s="28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28">
        <v>13988.388000000001</v>
      </c>
      <c r="H228" s="16">
        <f t="shared" si="29"/>
        <v>13974.375666666667</v>
      </c>
      <c r="I228" s="13">
        <f t="shared" si="31"/>
        <v>-140.5626666666667</v>
      </c>
      <c r="J228" s="19">
        <f t="shared" si="30"/>
        <v>1933.2966666666666</v>
      </c>
      <c r="K228" s="15">
        <f>SUM(J226:J228)</f>
        <v>5412.4970000000012</v>
      </c>
      <c r="L228" s="8">
        <f t="shared" si="35"/>
        <v>9603.9916666666668</v>
      </c>
      <c r="M228" s="15">
        <f t="shared" si="33"/>
        <v>18412.022999999997</v>
      </c>
      <c r="N228" s="18">
        <f t="shared" si="34"/>
        <v>0.75898100206949926</v>
      </c>
    </row>
    <row r="229" spans="1:14" x14ac:dyDescent="0.25">
      <c r="A229">
        <f t="shared" si="27"/>
        <v>7</v>
      </c>
      <c r="B229" s="1">
        <v>37073</v>
      </c>
      <c r="C229" s="28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28">
        <v>13926.734</v>
      </c>
      <c r="H229" s="16">
        <f t="shared" si="29"/>
        <v>13966.254333333336</v>
      </c>
      <c r="I229" s="13">
        <f t="shared" si="31"/>
        <v>-8.1213333333307673</v>
      </c>
      <c r="J229" s="19">
        <f t="shared" si="30"/>
        <v>1597.8203333333308</v>
      </c>
      <c r="K229" s="15"/>
      <c r="L229" s="8">
        <f t="shared" si="35"/>
        <v>11201.811999999998</v>
      </c>
      <c r="M229" s="15">
        <f t="shared" si="33"/>
        <v>18507.617999999995</v>
      </c>
      <c r="N229" s="18">
        <f t="shared" si="34"/>
        <v>0.75462192559481933</v>
      </c>
    </row>
    <row r="230" spans="1:14" x14ac:dyDescent="0.25">
      <c r="A230">
        <f t="shared" si="27"/>
        <v>8</v>
      </c>
      <c r="B230" s="1">
        <v>37104</v>
      </c>
      <c r="C230" s="28">
        <v>1859.521</v>
      </c>
      <c r="D230" s="2"/>
      <c r="E230" s="8">
        <f t="shared" si="28"/>
        <v>12158.442000000001</v>
      </c>
      <c r="F230" s="2">
        <f t="shared" si="32"/>
        <v>18341.12</v>
      </c>
      <c r="G230" s="28">
        <v>14143.072</v>
      </c>
      <c r="H230" s="16">
        <f t="shared" si="29"/>
        <v>14019.398000000001</v>
      </c>
      <c r="I230" s="13">
        <f t="shared" si="31"/>
        <v>53.143666666665013</v>
      </c>
      <c r="J230" s="19">
        <f t="shared" si="30"/>
        <v>1806.3773333333349</v>
      </c>
      <c r="K230" s="15"/>
      <c r="L230" s="8">
        <f t="shared" si="35"/>
        <v>13008.189333333334</v>
      </c>
      <c r="M230" s="15">
        <f t="shared" si="33"/>
        <v>18644.905333333332</v>
      </c>
      <c r="N230" s="18">
        <f t="shared" si="34"/>
        <v>0.75191575121253862</v>
      </c>
    </row>
    <row r="231" spans="1:14" x14ac:dyDescent="0.25">
      <c r="A231">
        <f t="shared" si="27"/>
        <v>9</v>
      </c>
      <c r="B231" s="1">
        <v>37135</v>
      </c>
      <c r="C231" s="28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28">
        <v>14698.888000000001</v>
      </c>
      <c r="H231" s="16">
        <f t="shared" si="29"/>
        <v>14256.231333333335</v>
      </c>
      <c r="I231" s="13">
        <f t="shared" si="31"/>
        <v>236.83333333333394</v>
      </c>
      <c r="J231" s="19">
        <f t="shared" si="30"/>
        <v>1645.024666666666</v>
      </c>
      <c r="K231" s="15">
        <f>SUM(J229:J231)</f>
        <v>5049.2223333333322</v>
      </c>
      <c r="L231" s="8">
        <f t="shared" si="35"/>
        <v>14653.214</v>
      </c>
      <c r="M231" s="15">
        <f t="shared" si="33"/>
        <v>18486.687666666661</v>
      </c>
      <c r="N231" s="18">
        <f t="shared" si="34"/>
        <v>0.77116201617008651</v>
      </c>
    </row>
    <row r="232" spans="1:14" x14ac:dyDescent="0.25">
      <c r="A232">
        <f t="shared" si="27"/>
        <v>10</v>
      </c>
      <c r="B232" s="1">
        <v>37165</v>
      </c>
      <c r="C232" s="28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28">
        <v>14691.092000000001</v>
      </c>
      <c r="H232" s="16">
        <f t="shared" si="29"/>
        <v>14511.017333333331</v>
      </c>
      <c r="I232" s="13">
        <f t="shared" si="31"/>
        <v>254.78599999999642</v>
      </c>
      <c r="J232" s="19">
        <f t="shared" si="30"/>
        <v>1519.2150000000036</v>
      </c>
      <c r="K232" s="15"/>
      <c r="L232" s="8">
        <f t="shared" si="35"/>
        <v>16172.429000000004</v>
      </c>
      <c r="M232" s="15">
        <f t="shared" si="33"/>
        <v>18479.315666666669</v>
      </c>
      <c r="N232" s="18">
        <f t="shared" si="34"/>
        <v>0.78525728956016339</v>
      </c>
    </row>
    <row r="233" spans="1:14" x14ac:dyDescent="0.25">
      <c r="A233">
        <f t="shared" si="27"/>
        <v>11</v>
      </c>
      <c r="B233" s="1">
        <v>37196</v>
      </c>
      <c r="C233" s="28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28">
        <v>14904.483</v>
      </c>
      <c r="H233" s="16">
        <f t="shared" si="29"/>
        <v>14764.821000000002</v>
      </c>
      <c r="I233" s="13">
        <f t="shared" si="31"/>
        <v>253.80366666667032</v>
      </c>
      <c r="J233" s="19">
        <f t="shared" si="30"/>
        <v>1531.8623333333296</v>
      </c>
      <c r="K233" s="15"/>
      <c r="L233" s="8">
        <f t="shared" si="35"/>
        <v>17704.291333333334</v>
      </c>
      <c r="M233" s="15">
        <f t="shared" si="33"/>
        <v>18845.756333333335</v>
      </c>
      <c r="N233" s="18">
        <f t="shared" si="34"/>
        <v>0.78345600669179838</v>
      </c>
    </row>
    <row r="234" spans="1:14" ht="13" x14ac:dyDescent="0.3">
      <c r="A234">
        <f t="shared" si="27"/>
        <v>12</v>
      </c>
      <c r="B234" s="1">
        <v>37226</v>
      </c>
      <c r="C234" s="28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28">
        <v>15530.513999999999</v>
      </c>
      <c r="H234" s="16">
        <f t="shared" si="29"/>
        <v>15042.029666666667</v>
      </c>
      <c r="I234" s="13">
        <f t="shared" si="31"/>
        <v>277.20866666666552</v>
      </c>
      <c r="J234" s="19">
        <f t="shared" si="30"/>
        <v>1383.4433333333345</v>
      </c>
      <c r="K234" s="15">
        <f>SUM(J232:J234)</f>
        <v>4434.5206666666672</v>
      </c>
      <c r="L234" s="8">
        <f t="shared" si="35"/>
        <v>19087.734666666671</v>
      </c>
      <c r="M234" s="17">
        <f t="shared" si="33"/>
        <v>19087.734666666671</v>
      </c>
      <c r="N234" s="18">
        <f t="shared" si="34"/>
        <v>0.78804687561666986</v>
      </c>
    </row>
    <row r="235" spans="1:14" x14ac:dyDescent="0.25">
      <c r="A235">
        <f t="shared" si="27"/>
        <v>1</v>
      </c>
      <c r="B235" s="1">
        <v>37257</v>
      </c>
      <c r="C235" s="28">
        <v>1733.79</v>
      </c>
      <c r="D235" s="2"/>
      <c r="E235" s="8">
        <f t="shared" si="28"/>
        <v>1733.79</v>
      </c>
      <c r="F235" s="2">
        <f t="shared" si="32"/>
        <v>19721.480000000003</v>
      </c>
      <c r="G235" s="28">
        <v>15747.423000000001</v>
      </c>
      <c r="H235" s="16">
        <f t="shared" si="29"/>
        <v>15394.14</v>
      </c>
      <c r="I235" s="13">
        <f t="shared" si="31"/>
        <v>352.11033333333216</v>
      </c>
      <c r="J235" s="19">
        <f t="shared" si="30"/>
        <v>1381.6796666666678</v>
      </c>
      <c r="K235" s="15"/>
      <c r="L235" s="8">
        <f t="shared" si="35"/>
        <v>1381.6796666666678</v>
      </c>
      <c r="M235" s="15">
        <f t="shared" si="33"/>
        <v>19253.125000000004</v>
      </c>
      <c r="N235" s="18">
        <f t="shared" si="34"/>
        <v>0.79956578477519868</v>
      </c>
    </row>
    <row r="236" spans="1:14" x14ac:dyDescent="0.25">
      <c r="A236">
        <f t="shared" si="27"/>
        <v>2</v>
      </c>
      <c r="B236" s="1">
        <v>37288</v>
      </c>
      <c r="C236" s="28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28">
        <v>15889.833000000001</v>
      </c>
      <c r="H236" s="16">
        <f t="shared" si="29"/>
        <v>15722.589999999998</v>
      </c>
      <c r="I236" s="13">
        <f t="shared" si="31"/>
        <v>328.44999999999891</v>
      </c>
      <c r="J236" s="19">
        <f t="shared" si="30"/>
        <v>1345.9610000000011</v>
      </c>
      <c r="K236" s="15"/>
      <c r="L236" s="8">
        <f t="shared" si="35"/>
        <v>2727.6406666666689</v>
      </c>
      <c r="M236" s="15">
        <f t="shared" si="33"/>
        <v>19276.297666666665</v>
      </c>
      <c r="N236" s="18">
        <f t="shared" si="34"/>
        <v>0.81564366103290264</v>
      </c>
    </row>
    <row r="237" spans="1:14" x14ac:dyDescent="0.25">
      <c r="A237">
        <f t="shared" si="27"/>
        <v>3</v>
      </c>
      <c r="B237" s="1">
        <v>37316</v>
      </c>
      <c r="C237" s="28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28">
        <v>16177.813</v>
      </c>
      <c r="H237" s="16">
        <f t="shared" si="29"/>
        <v>15938.356333333335</v>
      </c>
      <c r="I237" s="13">
        <f t="shared" si="31"/>
        <v>215.76633333333666</v>
      </c>
      <c r="J237" s="19">
        <f t="shared" si="30"/>
        <v>1912.3536666666632</v>
      </c>
      <c r="K237" s="15">
        <f>SUM(J235:J237)</f>
        <v>4639.9943333333322</v>
      </c>
      <c r="L237" s="8">
        <f t="shared" si="35"/>
        <v>4639.9943333333322</v>
      </c>
      <c r="M237" s="15">
        <f t="shared" si="33"/>
        <v>19536.234333333334</v>
      </c>
      <c r="N237" s="18">
        <f t="shared" si="34"/>
        <v>0.81583564475057579</v>
      </c>
    </row>
    <row r="238" spans="1:14" x14ac:dyDescent="0.25">
      <c r="A238">
        <f t="shared" si="27"/>
        <v>4</v>
      </c>
      <c r="B238" s="1">
        <v>37347</v>
      </c>
      <c r="C238" s="28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28">
        <v>15980.700999999999</v>
      </c>
      <c r="H238" s="16">
        <f t="shared" si="29"/>
        <v>16016.115666666667</v>
      </c>
      <c r="I238" s="13">
        <f t="shared" si="31"/>
        <v>77.759333333331597</v>
      </c>
      <c r="J238" s="19">
        <f t="shared" si="30"/>
        <v>1666.2056666666683</v>
      </c>
      <c r="K238" s="15"/>
      <c r="L238" s="8">
        <f t="shared" si="35"/>
        <v>6306.2000000000007</v>
      </c>
      <c r="M238" s="15">
        <f t="shared" si="33"/>
        <v>19466.189333333332</v>
      </c>
      <c r="N238" s="18">
        <f t="shared" si="34"/>
        <v>0.82276584247750739</v>
      </c>
    </row>
    <row r="239" spans="1:14" x14ac:dyDescent="0.25">
      <c r="A239">
        <f t="shared" si="27"/>
        <v>5</v>
      </c>
      <c r="B239" s="1">
        <v>37377</v>
      </c>
      <c r="C239" s="28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28">
        <v>15711.431</v>
      </c>
      <c r="H239" s="16">
        <f t="shared" si="29"/>
        <v>15956.648333333333</v>
      </c>
      <c r="I239" s="13">
        <f t="shared" si="31"/>
        <v>-59.467333333333954</v>
      </c>
      <c r="J239" s="19">
        <f t="shared" si="30"/>
        <v>2464.6693333333342</v>
      </c>
      <c r="K239" s="15"/>
      <c r="L239" s="8">
        <f t="shared" si="35"/>
        <v>8770.8693333333358</v>
      </c>
      <c r="M239" s="15">
        <f t="shared" si="33"/>
        <v>20187.909000000003</v>
      </c>
      <c r="N239" s="18">
        <f t="shared" si="34"/>
        <v>0.7904061947838843</v>
      </c>
    </row>
    <row r="240" spans="1:14" x14ac:dyDescent="0.25">
      <c r="A240">
        <f t="shared" si="27"/>
        <v>6</v>
      </c>
      <c r="B240" s="1">
        <v>37408</v>
      </c>
      <c r="C240" s="28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28">
        <v>15572.808999999999</v>
      </c>
      <c r="H240" s="16">
        <f t="shared" si="29"/>
        <v>15754.980333333333</v>
      </c>
      <c r="I240" s="13">
        <f t="shared" si="31"/>
        <v>-201.66799999999967</v>
      </c>
      <c r="J240" s="19">
        <f t="shared" si="30"/>
        <v>2182.5939999999996</v>
      </c>
      <c r="K240" s="15">
        <f>SUM(J238:J240)</f>
        <v>6313.4690000000028</v>
      </c>
      <c r="L240" s="8">
        <f t="shared" si="35"/>
        <v>10953.463333333335</v>
      </c>
      <c r="M240" s="15">
        <f t="shared" si="33"/>
        <v>20437.206333333339</v>
      </c>
      <c r="N240" s="18">
        <f t="shared" si="34"/>
        <v>0.77089696489665338</v>
      </c>
    </row>
    <row r="241" spans="1:14" x14ac:dyDescent="0.25">
      <c r="A241">
        <f t="shared" si="27"/>
        <v>7</v>
      </c>
      <c r="B241" s="1">
        <v>37438</v>
      </c>
      <c r="C241" s="28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28">
        <v>15605.550999999999</v>
      </c>
      <c r="H241" s="16">
        <f t="shared" si="29"/>
        <v>15629.930333333332</v>
      </c>
      <c r="I241" s="13">
        <f t="shared" si="31"/>
        <v>-125.05000000000109</v>
      </c>
      <c r="J241" s="19">
        <f t="shared" si="30"/>
        <v>1734.3000000000011</v>
      </c>
      <c r="K241" s="15"/>
      <c r="L241" s="8">
        <f t="shared" si="35"/>
        <v>12687.763333333336</v>
      </c>
      <c r="M241" s="15">
        <f t="shared" si="33"/>
        <v>20573.686000000009</v>
      </c>
      <c r="N241" s="18">
        <f t="shared" si="34"/>
        <v>0.75970491302984433</v>
      </c>
    </row>
    <row r="242" spans="1:14" x14ac:dyDescent="0.25">
      <c r="A242">
        <f t="shared" si="27"/>
        <v>8</v>
      </c>
      <c r="B242" s="1">
        <v>37469</v>
      </c>
      <c r="C242" s="28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28">
        <v>16001.755999999999</v>
      </c>
      <c r="H242" s="16">
        <f t="shared" si="29"/>
        <v>15726.705333333333</v>
      </c>
      <c r="I242" s="13">
        <f t="shared" si="31"/>
        <v>96.775000000001455</v>
      </c>
      <c r="J242" s="19">
        <f t="shared" si="30"/>
        <v>2072.4539999999984</v>
      </c>
      <c r="K242" s="15"/>
      <c r="L242" s="8">
        <f t="shared" si="35"/>
        <v>14760.217333333334</v>
      </c>
      <c r="M242" s="15">
        <f t="shared" si="33"/>
        <v>20839.762666666669</v>
      </c>
      <c r="N242" s="18">
        <f t="shared" si="34"/>
        <v>0.754648965292119</v>
      </c>
    </row>
    <row r="243" spans="1:14" x14ac:dyDescent="0.25">
      <c r="A243">
        <f t="shared" si="27"/>
        <v>9</v>
      </c>
      <c r="B243" s="1">
        <v>37500</v>
      </c>
      <c r="C243" s="28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28">
        <v>16317.445</v>
      </c>
      <c r="H243" s="16">
        <f t="shared" si="29"/>
        <v>15974.917333333333</v>
      </c>
      <c r="I243" s="13">
        <f t="shared" si="31"/>
        <v>248.21199999999953</v>
      </c>
      <c r="J243" s="19">
        <f t="shared" si="30"/>
        <v>1718.9090000000006</v>
      </c>
      <c r="K243" s="15">
        <f>SUM(J241:J243)</f>
        <v>5525.6630000000005</v>
      </c>
      <c r="L243" s="8">
        <f t="shared" si="35"/>
        <v>16479.126333333334</v>
      </c>
      <c r="M243" s="15">
        <f t="shared" si="33"/>
        <v>20913.647000000001</v>
      </c>
      <c r="N243" s="18">
        <f t="shared" si="34"/>
        <v>0.76385134229975915</v>
      </c>
    </row>
    <row r="244" spans="1:14" x14ac:dyDescent="0.25">
      <c r="A244">
        <f t="shared" si="27"/>
        <v>10</v>
      </c>
      <c r="B244" s="1">
        <v>37530</v>
      </c>
      <c r="C244" s="28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28">
        <v>16585.705000000002</v>
      </c>
      <c r="H244" s="16">
        <f t="shared" si="29"/>
        <v>16301.635333333334</v>
      </c>
      <c r="I244" s="13">
        <f t="shared" si="31"/>
        <v>326.71800000000076</v>
      </c>
      <c r="J244" s="19">
        <f t="shared" si="30"/>
        <v>1397.7279999999992</v>
      </c>
      <c r="K244" s="15"/>
      <c r="L244" s="8">
        <f t="shared" si="35"/>
        <v>17876.854333333333</v>
      </c>
      <c r="M244" s="15">
        <f t="shared" si="33"/>
        <v>20792.159999999996</v>
      </c>
      <c r="N244" s="18">
        <f t="shared" si="34"/>
        <v>0.78402798618966651</v>
      </c>
    </row>
    <row r="245" spans="1:14" x14ac:dyDescent="0.25">
      <c r="A245">
        <f t="shared" si="27"/>
        <v>11</v>
      </c>
      <c r="B245" s="1">
        <v>37561</v>
      </c>
      <c r="C245" s="28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28">
        <v>16653.519</v>
      </c>
      <c r="H245" s="16">
        <f t="shared" si="29"/>
        <v>16518.889666666666</v>
      </c>
      <c r="I245" s="13">
        <f t="shared" si="31"/>
        <v>217.2543333333324</v>
      </c>
      <c r="J245" s="19">
        <f t="shared" si="30"/>
        <v>1495.9226666666675</v>
      </c>
      <c r="K245" s="15"/>
      <c r="L245" s="8">
        <f t="shared" si="35"/>
        <v>19372.777000000002</v>
      </c>
      <c r="M245" s="15">
        <f t="shared" si="33"/>
        <v>20756.220333333335</v>
      </c>
      <c r="N245" s="18">
        <f t="shared" si="34"/>
        <v>0.79585249151254422</v>
      </c>
    </row>
    <row r="246" spans="1:14" ht="13" x14ac:dyDescent="0.3">
      <c r="A246">
        <f t="shared" si="27"/>
        <v>12</v>
      </c>
      <c r="B246" s="1">
        <v>37591</v>
      </c>
      <c r="C246" s="28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28">
        <v>16646.287</v>
      </c>
      <c r="H246" s="16">
        <f t="shared" si="29"/>
        <v>16628.503666666667</v>
      </c>
      <c r="I246" s="13">
        <f t="shared" si="31"/>
        <v>109.6140000000014</v>
      </c>
      <c r="J246" s="19">
        <f t="shared" si="30"/>
        <v>1489.2969999999987</v>
      </c>
      <c r="K246" s="15">
        <f>SUM(J244:J246)</f>
        <v>4382.9476666666651</v>
      </c>
      <c r="L246" s="8">
        <f t="shared" si="35"/>
        <v>20862.074000000001</v>
      </c>
      <c r="M246" s="17">
        <f t="shared" si="33"/>
        <v>20862.074000000001</v>
      </c>
      <c r="N246" s="18">
        <f t="shared" si="34"/>
        <v>0.79706857844846424</v>
      </c>
    </row>
    <row r="247" spans="1:14" x14ac:dyDescent="0.25">
      <c r="A247">
        <f t="shared" si="27"/>
        <v>1</v>
      </c>
      <c r="B247" s="1">
        <v>37622</v>
      </c>
      <c r="C247" s="28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28">
        <v>16366.736999999999</v>
      </c>
      <c r="H247" s="16">
        <f t="shared" si="29"/>
        <v>16555.514333333333</v>
      </c>
      <c r="I247" s="13">
        <f t="shared" si="31"/>
        <v>-72.989333333334798</v>
      </c>
      <c r="J247" s="19">
        <f t="shared" si="30"/>
        <v>1682.2043333333347</v>
      </c>
      <c r="K247" s="15"/>
      <c r="L247" s="8">
        <f t="shared" si="35"/>
        <v>1682.2043333333347</v>
      </c>
      <c r="M247" s="15">
        <f t="shared" si="33"/>
        <v>21162.598666666669</v>
      </c>
      <c r="N247" s="18">
        <f t="shared" si="34"/>
        <v>0.78230063302244723</v>
      </c>
    </row>
    <row r="248" spans="1:14" x14ac:dyDescent="0.25">
      <c r="A248">
        <f t="shared" si="27"/>
        <v>2</v>
      </c>
      <c r="B248" s="1">
        <v>37653</v>
      </c>
      <c r="C248" s="28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28">
        <v>15936.425999999999</v>
      </c>
      <c r="H248" s="16">
        <f t="shared" si="29"/>
        <v>16316.483333333332</v>
      </c>
      <c r="I248" s="13">
        <f t="shared" si="31"/>
        <v>-239.03100000000086</v>
      </c>
      <c r="J248" s="19">
        <f t="shared" si="30"/>
        <v>1665.3980000000008</v>
      </c>
      <c r="K248" s="15"/>
      <c r="L248" s="8">
        <f t="shared" si="35"/>
        <v>3347.6023333333355</v>
      </c>
      <c r="M248" s="20">
        <f t="shared" si="33"/>
        <v>21482.035666666667</v>
      </c>
      <c r="N248" s="18">
        <f t="shared" si="34"/>
        <v>0.75954083619046209</v>
      </c>
    </row>
    <row r="249" spans="1:14" x14ac:dyDescent="0.25">
      <c r="A249">
        <f t="shared" si="27"/>
        <v>3</v>
      </c>
      <c r="B249" s="1">
        <v>37681</v>
      </c>
      <c r="C249" s="28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28">
        <v>16537.263999999999</v>
      </c>
      <c r="H249" s="16">
        <f t="shared" si="29"/>
        <v>16280.142333333331</v>
      </c>
      <c r="I249" s="13">
        <f t="shared" si="31"/>
        <v>-36.341000000000349</v>
      </c>
      <c r="J249" s="19">
        <f t="shared" si="30"/>
        <v>1804.2290000000003</v>
      </c>
      <c r="K249" s="15">
        <f>SUM(J247:J249)</f>
        <v>5151.8313333333354</v>
      </c>
      <c r="L249" s="8">
        <f t="shared" si="35"/>
        <v>5151.8313333333354</v>
      </c>
      <c r="M249" s="15">
        <f t="shared" si="33"/>
        <v>21373.911</v>
      </c>
      <c r="N249" s="18">
        <f t="shared" si="34"/>
        <v>0.76168289150887414</v>
      </c>
    </row>
    <row r="250" spans="1:14" x14ac:dyDescent="0.25">
      <c r="A250">
        <f t="shared" si="27"/>
        <v>4</v>
      </c>
      <c r="B250" s="1">
        <v>37712</v>
      </c>
      <c r="C250" s="28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28">
        <v>16280.432000000001</v>
      </c>
      <c r="H250" s="16">
        <f t="shared" si="29"/>
        <v>16251.374000000002</v>
      </c>
      <c r="I250" s="13">
        <f t="shared" si="31"/>
        <v>-28.768333333329792</v>
      </c>
      <c r="J250" s="19">
        <f t="shared" si="30"/>
        <v>1661.4773333333299</v>
      </c>
      <c r="K250" s="15"/>
      <c r="L250" s="8">
        <f t="shared" si="35"/>
        <v>6813.308666666665</v>
      </c>
      <c r="M250" s="15">
        <f t="shared" si="33"/>
        <v>21369.18266666666</v>
      </c>
      <c r="N250" s="18">
        <f t="shared" si="34"/>
        <v>0.76050517483526303</v>
      </c>
    </row>
    <row r="251" spans="1:14" x14ac:dyDescent="0.25">
      <c r="A251">
        <f t="shared" si="27"/>
        <v>5</v>
      </c>
      <c r="B251" s="1">
        <v>37742</v>
      </c>
      <c r="C251" s="28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28">
        <v>16073.856</v>
      </c>
      <c r="H251" s="16">
        <f t="shared" si="29"/>
        <v>16297.183999999999</v>
      </c>
      <c r="I251" s="13">
        <f t="shared" si="31"/>
        <v>45.809999999997672</v>
      </c>
      <c r="J251" s="19">
        <f t="shared" si="30"/>
        <v>1817.5480000000023</v>
      </c>
      <c r="K251" s="15"/>
      <c r="L251" s="8">
        <f t="shared" si="35"/>
        <v>8630.8566666666666</v>
      </c>
      <c r="M251" s="15">
        <f t="shared" si="33"/>
        <v>20722.061333333331</v>
      </c>
      <c r="N251" s="18">
        <f t="shared" si="34"/>
        <v>0.78646538767764806</v>
      </c>
    </row>
    <row r="252" spans="1:14" x14ac:dyDescent="0.25">
      <c r="A252">
        <f t="shared" si="27"/>
        <v>6</v>
      </c>
      <c r="B252" s="1">
        <v>37773</v>
      </c>
      <c r="C252" s="28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28">
        <v>16744.724999999999</v>
      </c>
      <c r="H252" s="16">
        <f t="shared" si="29"/>
        <v>16366.337666666666</v>
      </c>
      <c r="I252" s="13">
        <f t="shared" si="31"/>
        <v>69.15366666666705</v>
      </c>
      <c r="J252" s="19">
        <f t="shared" si="30"/>
        <v>1872.5303333333329</v>
      </c>
      <c r="K252" s="15">
        <f>SUM(J250:J252)</f>
        <v>5351.5556666666653</v>
      </c>
      <c r="L252" s="8">
        <f t="shared" si="35"/>
        <v>10503.386999999999</v>
      </c>
      <c r="M252" s="15">
        <f t="shared" si="33"/>
        <v>20411.997666666666</v>
      </c>
      <c r="N252" s="18">
        <f t="shared" si="34"/>
        <v>0.80179989895811765</v>
      </c>
    </row>
    <row r="253" spans="1:14" x14ac:dyDescent="0.25">
      <c r="A253">
        <f t="shared" si="27"/>
        <v>7</v>
      </c>
      <c r="B253" s="1">
        <v>37803</v>
      </c>
      <c r="C253" s="28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28">
        <v>16269.866</v>
      </c>
      <c r="H253" s="16">
        <f t="shared" si="29"/>
        <v>16362.815666666667</v>
      </c>
      <c r="I253" s="13">
        <f t="shared" si="31"/>
        <v>-3.521999999999025</v>
      </c>
      <c r="J253" s="19">
        <f t="shared" si="30"/>
        <v>1614.262999999999</v>
      </c>
      <c r="K253" s="15"/>
      <c r="L253" s="8">
        <f t="shared" si="35"/>
        <v>12117.649999999998</v>
      </c>
      <c r="M253" s="15">
        <f t="shared" si="33"/>
        <v>20291.960666666662</v>
      </c>
      <c r="N253" s="18">
        <f t="shared" si="34"/>
        <v>0.80636937629913952</v>
      </c>
    </row>
    <row r="254" spans="1:14" x14ac:dyDescent="0.25">
      <c r="A254">
        <f t="shared" si="27"/>
        <v>8</v>
      </c>
      <c r="B254" s="1">
        <v>37834</v>
      </c>
      <c r="C254" s="28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28">
        <v>16560.644</v>
      </c>
      <c r="H254" s="16">
        <f t="shared" si="29"/>
        <v>16525.078333333335</v>
      </c>
      <c r="I254" s="13">
        <f t="shared" si="31"/>
        <v>162.26266666666743</v>
      </c>
      <c r="J254" s="19">
        <f t="shared" si="30"/>
        <v>1963.6053333333325</v>
      </c>
      <c r="K254" s="15"/>
      <c r="L254" s="8">
        <f t="shared" si="35"/>
        <v>14081.255333333331</v>
      </c>
      <c r="M254" s="15">
        <f t="shared" si="33"/>
        <v>20183.112000000001</v>
      </c>
      <c r="N254" s="18">
        <f t="shared" si="34"/>
        <v>0.81875769868062631</v>
      </c>
    </row>
    <row r="255" spans="1:14" x14ac:dyDescent="0.25">
      <c r="A255">
        <f t="shared" si="27"/>
        <v>9</v>
      </c>
      <c r="B255" s="1">
        <v>37865</v>
      </c>
      <c r="C255" s="28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28">
        <v>16397.181</v>
      </c>
      <c r="H255" s="16">
        <f t="shared" si="29"/>
        <v>16409.230333333337</v>
      </c>
      <c r="I255" s="13">
        <f t="shared" si="31"/>
        <v>-115.84799999999814</v>
      </c>
      <c r="J255" s="19">
        <f t="shared" si="30"/>
        <v>1709.1989999999983</v>
      </c>
      <c r="K255" s="15">
        <f>SUM(J253:J255)</f>
        <v>5287.0673333333298</v>
      </c>
      <c r="L255" s="8">
        <f t="shared" si="35"/>
        <v>15790.454333333329</v>
      </c>
      <c r="M255" s="15">
        <f t="shared" si="33"/>
        <v>20173.401999999998</v>
      </c>
      <c r="N255" s="18">
        <f t="shared" si="34"/>
        <v>0.81340917775461663</v>
      </c>
    </row>
    <row r="256" spans="1:14" x14ac:dyDescent="0.25">
      <c r="A256">
        <f t="shared" si="27"/>
        <v>10</v>
      </c>
      <c r="B256" s="1">
        <v>37895</v>
      </c>
      <c r="C256" s="28">
        <v>1913.96</v>
      </c>
      <c r="D256" s="2"/>
      <c r="E256" s="8">
        <f t="shared" si="28"/>
        <v>17485.141</v>
      </c>
      <c r="F256" s="2">
        <f t="shared" si="32"/>
        <v>20797.228999999996</v>
      </c>
      <c r="G256" s="28">
        <v>16730.37</v>
      </c>
      <c r="H256" s="16">
        <f t="shared" si="29"/>
        <v>16562.731666666663</v>
      </c>
      <c r="I256" s="13">
        <f t="shared" si="31"/>
        <v>153.50133333332633</v>
      </c>
      <c r="J256" s="19">
        <f t="shared" si="30"/>
        <v>1760.4586666666737</v>
      </c>
      <c r="K256" s="15"/>
      <c r="L256" s="8">
        <f t="shared" si="35"/>
        <v>17550.913000000004</v>
      </c>
      <c r="M256" s="15">
        <f t="shared" si="33"/>
        <v>20536.132666666668</v>
      </c>
      <c r="N256" s="18">
        <f t="shared" si="34"/>
        <v>0.80651658885855115</v>
      </c>
    </row>
    <row r="257" spans="1:14" x14ac:dyDescent="0.25">
      <c r="A257">
        <f t="shared" si="27"/>
        <v>11</v>
      </c>
      <c r="B257" s="1">
        <v>37926</v>
      </c>
      <c r="C257" s="28">
        <v>1610.558</v>
      </c>
      <c r="D257" s="2"/>
      <c r="E257" s="8">
        <f t="shared" si="28"/>
        <v>19095.699000000001</v>
      </c>
      <c r="F257" s="2">
        <f t="shared" si="32"/>
        <v>20694.61</v>
      </c>
      <c r="G257" s="28">
        <v>16382.064</v>
      </c>
      <c r="H257" s="16">
        <f t="shared" si="29"/>
        <v>16503.204999999998</v>
      </c>
      <c r="I257" s="13">
        <f t="shared" si="31"/>
        <v>-59.526666666664823</v>
      </c>
      <c r="J257" s="19">
        <f t="shared" si="30"/>
        <v>1670.0846666666648</v>
      </c>
      <c r="K257" s="15"/>
      <c r="L257" s="8">
        <f t="shared" si="35"/>
        <v>19220.99766666667</v>
      </c>
      <c r="M257" s="15">
        <f t="shared" si="33"/>
        <v>20710.294666666668</v>
      </c>
      <c r="N257" s="18">
        <f t="shared" si="34"/>
        <v>0.79685998029578964</v>
      </c>
    </row>
    <row r="258" spans="1:14" ht="13" x14ac:dyDescent="0.3">
      <c r="A258">
        <f t="shared" si="27"/>
        <v>12</v>
      </c>
      <c r="B258" s="1">
        <v>37956</v>
      </c>
      <c r="C258" s="28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28">
        <v>16815.683000000001</v>
      </c>
      <c r="H258" s="16">
        <f t="shared" si="29"/>
        <v>16642.705666666665</v>
      </c>
      <c r="I258" s="13">
        <f t="shared" si="31"/>
        <v>139.5006666666668</v>
      </c>
      <c r="J258" s="19">
        <f t="shared" si="30"/>
        <v>1235.8923333333332</v>
      </c>
      <c r="K258" s="15">
        <f>SUM(J256:J258)</f>
        <v>4666.4356666666718</v>
      </c>
      <c r="L258" s="8">
        <f t="shared" si="35"/>
        <v>20456.890000000003</v>
      </c>
      <c r="M258" s="17">
        <f t="shared" si="33"/>
        <v>20456.890000000003</v>
      </c>
      <c r="N258" s="18">
        <f t="shared" si="34"/>
        <v>0.8135501372235302</v>
      </c>
    </row>
    <row r="259" spans="1:14" x14ac:dyDescent="0.25">
      <c r="A259">
        <f t="shared" si="27"/>
        <v>1</v>
      </c>
      <c r="B259" s="1">
        <v>37987</v>
      </c>
      <c r="C259" s="28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28">
        <v>16897.167000000001</v>
      </c>
      <c r="H259" s="16">
        <f t="shared" si="29"/>
        <v>16698.304666666667</v>
      </c>
      <c r="I259" s="13">
        <f t="shared" si="31"/>
        <v>55.599000000001979</v>
      </c>
      <c r="J259" s="19">
        <f t="shared" si="30"/>
        <v>1667.7239999999981</v>
      </c>
      <c r="K259" s="15"/>
      <c r="L259" s="8">
        <f t="shared" si="35"/>
        <v>1667.7239999999981</v>
      </c>
      <c r="M259" s="20">
        <f t="shared" si="33"/>
        <v>20442.409666666666</v>
      </c>
      <c r="N259" s="18">
        <f t="shared" si="34"/>
        <v>0.81684620056777713</v>
      </c>
    </row>
    <row r="260" spans="1:14" x14ac:dyDescent="0.25">
      <c r="A260">
        <f t="shared" si="27"/>
        <v>2</v>
      </c>
      <c r="B260" s="1">
        <v>38018</v>
      </c>
      <c r="C260" s="28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28">
        <v>16609.89</v>
      </c>
      <c r="H260" s="16">
        <f t="shared" si="29"/>
        <v>16774.24666666667</v>
      </c>
      <c r="I260" s="13">
        <f t="shared" si="31"/>
        <v>75.942000000002736</v>
      </c>
      <c r="J260" s="19">
        <f t="shared" si="30"/>
        <v>1475.7859999999973</v>
      </c>
      <c r="K260" s="15"/>
      <c r="L260" s="8">
        <f t="shared" si="35"/>
        <v>3143.5099999999957</v>
      </c>
      <c r="M260" s="20">
        <f t="shared" si="33"/>
        <v>20252.797666666665</v>
      </c>
      <c r="N260" s="18">
        <f t="shared" si="34"/>
        <v>0.82824343296900582</v>
      </c>
    </row>
    <row r="261" spans="1:14" x14ac:dyDescent="0.25">
      <c r="A261">
        <f t="shared" si="27"/>
        <v>3</v>
      </c>
      <c r="B261" s="1">
        <v>38047</v>
      </c>
      <c r="C261" s="28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28">
        <v>15918.217000000001</v>
      </c>
      <c r="H261" s="16">
        <f t="shared" si="29"/>
        <v>16475.091333333334</v>
      </c>
      <c r="I261" s="13">
        <f t="shared" si="31"/>
        <v>-299.15533333333588</v>
      </c>
      <c r="J261" s="19">
        <f t="shared" si="30"/>
        <v>1714.9403333333357</v>
      </c>
      <c r="K261" s="15">
        <f>SUM(J259:J261)</f>
        <v>4858.4503333333314</v>
      </c>
      <c r="L261" s="8">
        <f t="shared" si="35"/>
        <v>4858.4503333333314</v>
      </c>
      <c r="M261" s="20">
        <f t="shared" si="33"/>
        <v>20163.508999999998</v>
      </c>
      <c r="N261" s="18">
        <f t="shared" si="34"/>
        <v>0.81707461401352988</v>
      </c>
    </row>
    <row r="262" spans="1:14" x14ac:dyDescent="0.25">
      <c r="A262">
        <f t="shared" si="27"/>
        <v>4</v>
      </c>
      <c r="B262" s="1">
        <v>38078</v>
      </c>
      <c r="C262" s="28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28">
        <v>15761.593000000001</v>
      </c>
      <c r="H262" s="16">
        <f t="shared" si="29"/>
        <v>16096.566666666666</v>
      </c>
      <c r="I262" s="13">
        <f t="shared" si="31"/>
        <v>-378.52466666666805</v>
      </c>
      <c r="J262" s="19">
        <f t="shared" si="30"/>
        <v>1978.422666666668</v>
      </c>
      <c r="K262" s="15"/>
      <c r="L262" s="8">
        <f t="shared" si="35"/>
        <v>6836.8729999999996</v>
      </c>
      <c r="M262" s="20">
        <f t="shared" si="33"/>
        <v>20480.454333333339</v>
      </c>
      <c r="N262" s="18">
        <f t="shared" si="34"/>
        <v>0.78594773361391712</v>
      </c>
    </row>
    <row r="263" spans="1:14" x14ac:dyDescent="0.25">
      <c r="A263">
        <f t="shared" si="27"/>
        <v>5</v>
      </c>
      <c r="B263" s="1">
        <v>38108</v>
      </c>
      <c r="C263" s="28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28">
        <v>15255.352000000001</v>
      </c>
      <c r="H263" s="16">
        <f t="shared" si="29"/>
        <v>15645.054000000002</v>
      </c>
      <c r="I263" s="13">
        <f t="shared" si="31"/>
        <v>-451.51266666666379</v>
      </c>
      <c r="J263" s="19">
        <f t="shared" si="30"/>
        <v>1968.7666666666637</v>
      </c>
      <c r="K263" s="15"/>
      <c r="L263" s="8">
        <f t="shared" si="35"/>
        <v>8805.6396666666624</v>
      </c>
      <c r="M263" s="20">
        <f t="shared" si="33"/>
        <v>20631.672999999999</v>
      </c>
      <c r="N263" s="18">
        <f t="shared" si="34"/>
        <v>0.75830273192096453</v>
      </c>
    </row>
    <row r="264" spans="1:14" x14ac:dyDescent="0.25">
      <c r="A264">
        <f t="shared" ref="A264:A327" si="36">MONTH(B264)</f>
        <v>6</v>
      </c>
      <c r="B264" s="1">
        <v>38139</v>
      </c>
      <c r="C264" s="28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28">
        <v>14718.535</v>
      </c>
      <c r="H264" s="16">
        <f t="shared" si="29"/>
        <v>15245.159999999998</v>
      </c>
      <c r="I264" s="13">
        <f t="shared" si="31"/>
        <v>-399.89400000000387</v>
      </c>
      <c r="J264" s="19">
        <f t="shared" si="30"/>
        <v>1916.552000000004</v>
      </c>
      <c r="K264" s="15">
        <f>SUM(J262:J264)</f>
        <v>5863.7413333333361</v>
      </c>
      <c r="L264" s="8">
        <f t="shared" si="35"/>
        <v>10722.191666666666</v>
      </c>
      <c r="M264" s="21">
        <f t="shared" si="33"/>
        <v>20675.694666666666</v>
      </c>
      <c r="N264" s="18">
        <f t="shared" si="34"/>
        <v>0.73734693057632683</v>
      </c>
    </row>
    <row r="265" spans="1:14" x14ac:dyDescent="0.25">
      <c r="A265">
        <f t="shared" si="36"/>
        <v>7</v>
      </c>
      <c r="B265" s="1">
        <v>38169</v>
      </c>
      <c r="C265" s="28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28">
        <v>14679.323</v>
      </c>
      <c r="H265" s="16">
        <f t="shared" si="29"/>
        <v>14884.403333333335</v>
      </c>
      <c r="I265" s="13">
        <f t="shared" si="31"/>
        <v>-360.75666666666257</v>
      </c>
      <c r="J265" s="19">
        <f t="shared" si="30"/>
        <v>2068.2486666666628</v>
      </c>
      <c r="K265" s="15"/>
      <c r="L265" s="8">
        <f t="shared" si="35"/>
        <v>12790.440333333328</v>
      </c>
      <c r="M265" s="20">
        <f t="shared" si="33"/>
        <v>21129.68033333333</v>
      </c>
      <c r="N265" s="18">
        <f t="shared" si="34"/>
        <v>0.70443107034857988</v>
      </c>
    </row>
    <row r="266" spans="1:14" x14ac:dyDescent="0.25">
      <c r="A266">
        <f t="shared" si="36"/>
        <v>8</v>
      </c>
      <c r="B266" s="1">
        <v>38200</v>
      </c>
      <c r="C266" s="28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28">
        <v>14607.56</v>
      </c>
      <c r="H266" s="16">
        <f t="shared" ref="H266:H329" si="38">AVERAGE(G264:G266)</f>
        <v>14668.472666666667</v>
      </c>
      <c r="I266" s="13">
        <f t="shared" si="31"/>
        <v>-215.93066666666891</v>
      </c>
      <c r="J266" s="19">
        <f t="shared" ref="J266:J329" si="39">C266-I266</f>
        <v>2002.388666666669</v>
      </c>
      <c r="K266" s="15"/>
      <c r="L266" s="8">
        <f t="shared" si="35"/>
        <v>14792.828999999998</v>
      </c>
      <c r="M266" s="20">
        <f t="shared" si="33"/>
        <v>21168.46366666667</v>
      </c>
      <c r="N266" s="18">
        <f t="shared" si="34"/>
        <v>0.69293987970249626</v>
      </c>
    </row>
    <row r="267" spans="1:14" x14ac:dyDescent="0.25">
      <c r="A267">
        <f t="shared" si="36"/>
        <v>9</v>
      </c>
      <c r="B267" s="1">
        <v>38231</v>
      </c>
      <c r="C267" s="28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28">
        <v>14747.09</v>
      </c>
      <c r="H267" s="16">
        <f t="shared" si="38"/>
        <v>14677.991</v>
      </c>
      <c r="I267" s="13">
        <f t="shared" ref="I267:I330" si="40">H267-H266</f>
        <v>9.5183333333334303</v>
      </c>
      <c r="J267" s="19">
        <f t="shared" si="39"/>
        <v>1733.2636666666665</v>
      </c>
      <c r="K267" s="15">
        <f>SUM(J265:J267)</f>
        <v>5803.900999999998</v>
      </c>
      <c r="L267" s="8">
        <f t="shared" si="35"/>
        <v>16526.092666666664</v>
      </c>
      <c r="M267" s="20">
        <f t="shared" si="33"/>
        <v>21192.528333333335</v>
      </c>
      <c r="N267" s="18">
        <f t="shared" si="34"/>
        <v>0.6926021647409224</v>
      </c>
    </row>
    <row r="268" spans="1:14" x14ac:dyDescent="0.25">
      <c r="A268">
        <f t="shared" si="36"/>
        <v>10</v>
      </c>
      <c r="B268" s="1">
        <v>38261</v>
      </c>
      <c r="C268" s="28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28">
        <v>15483.721</v>
      </c>
      <c r="H268" s="16">
        <f t="shared" si="38"/>
        <v>14946.123666666666</v>
      </c>
      <c r="I268" s="13">
        <f t="shared" si="40"/>
        <v>268.13266666666641</v>
      </c>
      <c r="J268" s="19">
        <f t="shared" si="39"/>
        <v>1779.5503333333336</v>
      </c>
      <c r="K268" s="15"/>
      <c r="L268" s="8">
        <f t="shared" si="35"/>
        <v>18305.642999999996</v>
      </c>
      <c r="M268" s="20">
        <f t="shared" si="33"/>
        <v>21211.619999999995</v>
      </c>
      <c r="N268" s="18">
        <f t="shared" si="34"/>
        <v>0.70461962201221173</v>
      </c>
    </row>
    <row r="269" spans="1:14" x14ac:dyDescent="0.25">
      <c r="A269">
        <f t="shared" si="36"/>
        <v>11</v>
      </c>
      <c r="B269" s="1">
        <v>38292</v>
      </c>
      <c r="C269" s="28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28">
        <v>15656.553</v>
      </c>
      <c r="H269" s="16">
        <f t="shared" si="38"/>
        <v>15295.788</v>
      </c>
      <c r="I269" s="13">
        <f t="shared" si="40"/>
        <v>349.66433333333407</v>
      </c>
      <c r="J269" s="19">
        <f t="shared" si="39"/>
        <v>1379.390666666666</v>
      </c>
      <c r="K269" s="15"/>
      <c r="L269" s="8">
        <f t="shared" si="35"/>
        <v>19685.033666666663</v>
      </c>
      <c r="M269" s="20">
        <f t="shared" si="33"/>
        <v>20920.925999999996</v>
      </c>
      <c r="N269" s="18">
        <f t="shared" si="34"/>
        <v>0.73112385178361627</v>
      </c>
    </row>
    <row r="270" spans="1:14" ht="13" x14ac:dyDescent="0.3">
      <c r="A270">
        <f t="shared" si="36"/>
        <v>12</v>
      </c>
      <c r="B270" s="1">
        <v>38322</v>
      </c>
      <c r="C270" s="28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28">
        <v>16177.911</v>
      </c>
      <c r="H270" s="16">
        <f t="shared" si="38"/>
        <v>15772.728333333333</v>
      </c>
      <c r="I270" s="13">
        <f t="shared" si="40"/>
        <v>476.94033333333209</v>
      </c>
      <c r="J270" s="19">
        <f t="shared" si="39"/>
        <v>1443.403666666668</v>
      </c>
      <c r="K270" s="15">
        <f>SUM(J268:J270)</f>
        <v>4602.3446666666678</v>
      </c>
      <c r="L270" s="8">
        <f t="shared" si="35"/>
        <v>21128.437333333331</v>
      </c>
      <c r="M270" s="17">
        <f t="shared" si="33"/>
        <v>21128.437333333331</v>
      </c>
      <c r="N270" s="18">
        <f t="shared" si="34"/>
        <v>0.74651655891510016</v>
      </c>
    </row>
    <row r="271" spans="1:14" x14ac:dyDescent="0.25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28">
        <v>16611.946</v>
      </c>
      <c r="H271" s="16">
        <f t="shared" si="38"/>
        <v>16148.803333333335</v>
      </c>
      <c r="I271" s="13">
        <f t="shared" si="40"/>
        <v>376.07500000000255</v>
      </c>
      <c r="J271" s="19">
        <f t="shared" si="39"/>
        <v>1667.2709999999975</v>
      </c>
      <c r="K271" s="15"/>
      <c r="L271" s="8">
        <f t="shared" si="35"/>
        <v>1667.2709999999975</v>
      </c>
      <c r="M271" s="20">
        <f t="shared" si="33"/>
        <v>21127.984333333334</v>
      </c>
      <c r="N271" s="18">
        <f t="shared" si="34"/>
        <v>0.76433241707092647</v>
      </c>
    </row>
    <row r="272" spans="1:14" x14ac:dyDescent="0.25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28">
        <v>16824.974999999999</v>
      </c>
      <c r="H272" s="16">
        <f t="shared" si="38"/>
        <v>16538.277333333335</v>
      </c>
      <c r="I272" s="13">
        <f t="shared" si="40"/>
        <v>389.47400000000016</v>
      </c>
      <c r="J272" s="19">
        <f t="shared" si="39"/>
        <v>1903.1259999999997</v>
      </c>
      <c r="K272" s="15"/>
      <c r="L272" s="8">
        <f t="shared" si="35"/>
        <v>3570.3969999999972</v>
      </c>
      <c r="M272" s="20">
        <f t="shared" si="33"/>
        <v>21555.324333333334</v>
      </c>
      <c r="N272" s="18">
        <f t="shared" si="34"/>
        <v>0.76724790022103284</v>
      </c>
    </row>
    <row r="273" spans="1:14" x14ac:dyDescent="0.25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28">
        <v>17278.543000000001</v>
      </c>
      <c r="H273" s="16">
        <f t="shared" si="38"/>
        <v>16905.154666666669</v>
      </c>
      <c r="I273" s="13">
        <f t="shared" si="40"/>
        <v>366.87733333333381</v>
      </c>
      <c r="J273" s="19">
        <f t="shared" si="39"/>
        <v>1988.5686666666661</v>
      </c>
      <c r="K273" s="15">
        <f>SUM(J271:J273)</f>
        <v>5558.9656666666633</v>
      </c>
      <c r="L273" s="8">
        <f t="shared" si="35"/>
        <v>5558.9656666666633</v>
      </c>
      <c r="M273" s="20">
        <f t="shared" si="33"/>
        <v>21828.952666666664</v>
      </c>
      <c r="N273" s="18">
        <f t="shared" si="34"/>
        <v>0.77443727717094035</v>
      </c>
    </row>
    <row r="274" spans="1:14" x14ac:dyDescent="0.25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28">
        <v>17226.843000000001</v>
      </c>
      <c r="H274" s="16">
        <f t="shared" si="38"/>
        <v>17110.120333333332</v>
      </c>
      <c r="I274" s="13">
        <f t="shared" si="40"/>
        <v>204.96566666666331</v>
      </c>
      <c r="J274" s="19">
        <f t="shared" si="39"/>
        <v>2056.5293333333366</v>
      </c>
      <c r="K274" s="15"/>
      <c r="L274" s="8">
        <f t="shared" si="35"/>
        <v>7615.4949999999999</v>
      </c>
      <c r="M274" s="20">
        <f t="shared" si="33"/>
        <v>21907.059333333335</v>
      </c>
      <c r="N274" s="18">
        <f t="shared" si="34"/>
        <v>0.78103227242822693</v>
      </c>
    </row>
    <row r="275" spans="1:14" x14ac:dyDescent="0.25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6">
        <f t="shared" si="38"/>
        <v>17318.796333333332</v>
      </c>
      <c r="I275" s="13">
        <f t="shared" si="40"/>
        <v>208.67599999999948</v>
      </c>
      <c r="J275" s="19">
        <f t="shared" si="39"/>
        <v>1662.3570000000004</v>
      </c>
      <c r="K275" s="15"/>
      <c r="L275" s="8">
        <f t="shared" si="35"/>
        <v>9277.8520000000008</v>
      </c>
      <c r="M275" s="20">
        <f t="shared" ref="M275:M338" si="42">SUM(J264:J275)</f>
        <v>21600.649666666668</v>
      </c>
      <c r="N275" s="18">
        <f t="shared" ref="N275:N338" si="43">H275/M275</f>
        <v>0.80177201151773991</v>
      </c>
    </row>
    <row r="276" spans="1:14" x14ac:dyDescent="0.25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6">
        <f t="shared" si="38"/>
        <v>17446.053333333333</v>
      </c>
      <c r="I276" s="13">
        <f t="shared" si="40"/>
        <v>127.25700000000143</v>
      </c>
      <c r="J276" s="19">
        <f t="shared" si="39"/>
        <v>1863.3909999999985</v>
      </c>
      <c r="K276" s="15">
        <f>SUM(J274:J276)</f>
        <v>5582.2773333333353</v>
      </c>
      <c r="L276" s="8">
        <f t="shared" ref="L276:L339" si="44">IF(MONTH($B276)=1,J276,J276+L275)</f>
        <v>11141.242999999999</v>
      </c>
      <c r="M276" s="20">
        <f t="shared" si="42"/>
        <v>21547.488666666664</v>
      </c>
      <c r="N276" s="18">
        <f t="shared" si="43"/>
        <v>0.80965599301239533</v>
      </c>
    </row>
    <row r="277" spans="1:14" x14ac:dyDescent="0.25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6">
        <f t="shared" si="38"/>
        <v>17628.811666666665</v>
      </c>
      <c r="I277" s="13">
        <f t="shared" si="40"/>
        <v>182.75833333333139</v>
      </c>
      <c r="J277" s="19">
        <f t="shared" si="39"/>
        <v>1792.3196666666686</v>
      </c>
      <c r="K277" s="15"/>
      <c r="L277" s="8">
        <f t="shared" si="44"/>
        <v>12933.562666666667</v>
      </c>
      <c r="M277" s="20">
        <f t="shared" si="42"/>
        <v>21271.559666666672</v>
      </c>
      <c r="N277" s="18">
        <f t="shared" si="43"/>
        <v>0.82875030994044463</v>
      </c>
    </row>
    <row r="278" spans="1:14" x14ac:dyDescent="0.25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6">
        <f t="shared" si="38"/>
        <v>17683.804333333333</v>
      </c>
      <c r="I278" s="13">
        <f t="shared" si="40"/>
        <v>54.992666666668811</v>
      </c>
      <c r="J278" s="19">
        <f t="shared" si="39"/>
        <v>1664.9943333333313</v>
      </c>
      <c r="K278" s="15"/>
      <c r="L278" s="8">
        <f t="shared" si="44"/>
        <v>14598.556999999997</v>
      </c>
      <c r="M278" s="20">
        <f t="shared" si="42"/>
        <v>20934.165333333338</v>
      </c>
      <c r="N278" s="18">
        <f t="shared" si="43"/>
        <v>0.84473414878287623</v>
      </c>
    </row>
    <row r="279" spans="1:14" x14ac:dyDescent="0.25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6">
        <f t="shared" si="38"/>
        <v>17784.28466666667</v>
      </c>
      <c r="I279" s="13">
        <f t="shared" si="40"/>
        <v>100.4803333333366</v>
      </c>
      <c r="J279" s="19">
        <f t="shared" si="39"/>
        <v>1556.2266666666635</v>
      </c>
      <c r="K279" s="15">
        <f>SUM(J277:J279)</f>
        <v>5013.5406666666631</v>
      </c>
      <c r="L279" s="8">
        <f t="shared" si="44"/>
        <v>16154.783666666661</v>
      </c>
      <c r="M279" s="20">
        <f t="shared" si="42"/>
        <v>20757.128333333327</v>
      </c>
      <c r="N279" s="18">
        <f t="shared" si="43"/>
        <v>0.85677962679005815</v>
      </c>
    </row>
    <row r="280" spans="1:14" x14ac:dyDescent="0.25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6">
        <f t="shared" si="38"/>
        <v>18042.378000000001</v>
      </c>
      <c r="I280" s="13">
        <f t="shared" si="40"/>
        <v>258.09333333333052</v>
      </c>
      <c r="J280" s="19">
        <f t="shared" si="39"/>
        <v>1248.4916666666695</v>
      </c>
      <c r="K280" s="15"/>
      <c r="L280" s="8">
        <f t="shared" si="44"/>
        <v>17403.275333333331</v>
      </c>
      <c r="M280" s="20">
        <f t="shared" si="42"/>
        <v>20226.069666666663</v>
      </c>
      <c r="N280" s="18">
        <f t="shared" si="43"/>
        <v>0.8920357883338319</v>
      </c>
    </row>
    <row r="281" spans="1:14" x14ac:dyDescent="0.25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6">
        <f t="shared" si="38"/>
        <v>18434.58666666667</v>
      </c>
      <c r="I281" s="13">
        <f t="shared" si="40"/>
        <v>392.20866666666916</v>
      </c>
      <c r="J281" s="19">
        <f t="shared" si="39"/>
        <v>843.01333333333082</v>
      </c>
      <c r="K281" s="15"/>
      <c r="L281" s="8">
        <f t="shared" si="44"/>
        <v>18246.288666666664</v>
      </c>
      <c r="M281" s="20">
        <f t="shared" si="42"/>
        <v>19689.692333333329</v>
      </c>
      <c r="N281" s="18">
        <f t="shared" si="43"/>
        <v>0.93625569940766162</v>
      </c>
    </row>
    <row r="282" spans="1:14" ht="13" x14ac:dyDescent="0.3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6">
        <f t="shared" si="38"/>
        <v>18690.716666666671</v>
      </c>
      <c r="I282" s="13">
        <f t="shared" si="40"/>
        <v>256.13000000000102</v>
      </c>
      <c r="J282" s="19">
        <f t="shared" si="39"/>
        <v>992.01199999999903</v>
      </c>
      <c r="K282" s="15">
        <f>SUM(J280:J282)</f>
        <v>3083.5169999999989</v>
      </c>
      <c r="L282" s="8">
        <f t="shared" si="44"/>
        <v>19238.300666666662</v>
      </c>
      <c r="M282" s="17">
        <f t="shared" si="42"/>
        <v>19238.300666666662</v>
      </c>
      <c r="N282" s="18">
        <f t="shared" si="43"/>
        <v>0.97153677918399695</v>
      </c>
    </row>
    <row r="283" spans="1:14" x14ac:dyDescent="0.25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6">
        <f t="shared" si="38"/>
        <v>18762.149999999998</v>
      </c>
      <c r="I283" s="13">
        <f t="shared" si="40"/>
        <v>71.433333333327028</v>
      </c>
      <c r="J283" s="19">
        <f t="shared" si="39"/>
        <v>1116.3196666666729</v>
      </c>
      <c r="K283" s="15"/>
      <c r="L283" s="8">
        <f t="shared" si="44"/>
        <v>1116.3196666666729</v>
      </c>
      <c r="M283" s="20">
        <f t="shared" si="42"/>
        <v>18687.349333333339</v>
      </c>
      <c r="N283" s="18">
        <f t="shared" si="43"/>
        <v>1.0040027435315952</v>
      </c>
    </row>
    <row r="284" spans="1:14" x14ac:dyDescent="0.25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6">
        <f t="shared" si="38"/>
        <v>18678.810333333331</v>
      </c>
      <c r="I284" s="13">
        <f t="shared" si="40"/>
        <v>-83.339666666666744</v>
      </c>
      <c r="J284" s="19">
        <f t="shared" si="39"/>
        <v>935.6786666666668</v>
      </c>
      <c r="K284" s="15"/>
      <c r="L284" s="8">
        <f t="shared" si="44"/>
        <v>2051.9983333333398</v>
      </c>
      <c r="M284" s="20">
        <f t="shared" si="42"/>
        <v>17719.902000000006</v>
      </c>
      <c r="N284" s="18">
        <f t="shared" si="43"/>
        <v>1.054114765044035</v>
      </c>
    </row>
    <row r="285" spans="1:14" x14ac:dyDescent="0.25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6">
        <f t="shared" si="38"/>
        <v>18383.811000000002</v>
      </c>
      <c r="I285" s="13">
        <f t="shared" si="40"/>
        <v>-294.99933333332956</v>
      </c>
      <c r="J285" s="19">
        <f t="shared" si="39"/>
        <v>1588.5873333333295</v>
      </c>
      <c r="K285" s="15">
        <f>SUM(J283:J285)</f>
        <v>3640.5856666666696</v>
      </c>
      <c r="L285" s="8">
        <f t="shared" si="44"/>
        <v>3640.5856666666696</v>
      </c>
      <c r="M285" s="20">
        <f t="shared" si="42"/>
        <v>17319.920666666669</v>
      </c>
      <c r="N285" s="18">
        <f t="shared" si="43"/>
        <v>1.0614258202337417</v>
      </c>
    </row>
    <row r="286" spans="1:14" x14ac:dyDescent="0.25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6">
        <f t="shared" si="38"/>
        <v>17787.017</v>
      </c>
      <c r="I286" s="13">
        <f t="shared" si="40"/>
        <v>-596.79400000000169</v>
      </c>
      <c r="J286" s="19">
        <f t="shared" si="39"/>
        <v>1848.6070000000018</v>
      </c>
      <c r="K286" s="15"/>
      <c r="L286" s="8">
        <f t="shared" si="44"/>
        <v>5489.1926666666714</v>
      </c>
      <c r="M286" s="20">
        <f t="shared" si="42"/>
        <v>17111.998333333333</v>
      </c>
      <c r="N286" s="18">
        <f t="shared" si="43"/>
        <v>1.0394470974995225</v>
      </c>
    </row>
    <row r="287" spans="1:14" x14ac:dyDescent="0.25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6">
        <f t="shared" si="38"/>
        <v>17220.471666666668</v>
      </c>
      <c r="I287" s="13">
        <f t="shared" si="40"/>
        <v>-566.54533333333166</v>
      </c>
      <c r="J287" s="19">
        <f t="shared" si="39"/>
        <v>1726.2253333333317</v>
      </c>
      <c r="K287" s="15"/>
      <c r="L287" s="8">
        <f t="shared" si="44"/>
        <v>7215.4180000000033</v>
      </c>
      <c r="M287" s="20">
        <f t="shared" si="42"/>
        <v>17175.866666666665</v>
      </c>
      <c r="N287" s="18">
        <f t="shared" si="43"/>
        <v>1.0025969577469165</v>
      </c>
    </row>
    <row r="288" spans="1:14" x14ac:dyDescent="0.25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6">
        <f t="shared" si="38"/>
        <v>16575.50333333333</v>
      </c>
      <c r="I288" s="13">
        <f t="shared" si="40"/>
        <v>-644.9683333333378</v>
      </c>
      <c r="J288" s="19">
        <f t="shared" si="39"/>
        <v>2061.4563333333381</v>
      </c>
      <c r="K288" s="15">
        <f>SUM(J286:J288)</f>
        <v>5636.2886666666718</v>
      </c>
      <c r="L288" s="8">
        <f t="shared" si="44"/>
        <v>9276.8743333333405</v>
      </c>
      <c r="M288" s="20">
        <f t="shared" si="42"/>
        <v>17373.932000000004</v>
      </c>
      <c r="N288" s="18">
        <f t="shared" si="43"/>
        <v>0.9540444462044243</v>
      </c>
    </row>
    <row r="289" spans="1:14" x14ac:dyDescent="0.25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6">
        <f t="shared" si="38"/>
        <v>16146.974000000002</v>
      </c>
      <c r="I289" s="13">
        <f t="shared" si="40"/>
        <v>-428.5293333333284</v>
      </c>
      <c r="J289" s="19">
        <f t="shared" si="39"/>
        <v>1920.6293333333283</v>
      </c>
      <c r="K289" s="15"/>
      <c r="L289" s="8">
        <f t="shared" si="44"/>
        <v>11197.503666666669</v>
      </c>
      <c r="M289" s="20">
        <f t="shared" si="42"/>
        <v>17502.241666666661</v>
      </c>
      <c r="N289" s="18">
        <f t="shared" si="43"/>
        <v>0.92256605225330701</v>
      </c>
    </row>
    <row r="290" spans="1:14" x14ac:dyDescent="0.25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6">
        <f t="shared" si="38"/>
        <v>15610.377666666667</v>
      </c>
      <c r="I290" s="13">
        <f t="shared" si="40"/>
        <v>-536.59633333333477</v>
      </c>
      <c r="J290" s="19">
        <f t="shared" si="39"/>
        <v>2092.7613333333347</v>
      </c>
      <c r="K290" s="15"/>
      <c r="L290" s="8">
        <f t="shared" si="44"/>
        <v>13290.265000000003</v>
      </c>
      <c r="M290" s="20">
        <f t="shared" si="42"/>
        <v>17930.008666666665</v>
      </c>
      <c r="N290" s="18">
        <f t="shared" si="43"/>
        <v>0.87062856225427376</v>
      </c>
    </row>
    <row r="291" spans="1:14" x14ac:dyDescent="0.25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6">
        <f t="shared" si="38"/>
        <v>15354.977000000001</v>
      </c>
      <c r="I291" s="13">
        <f t="shared" si="40"/>
        <v>-255.40066666666644</v>
      </c>
      <c r="J291" s="19">
        <f t="shared" si="39"/>
        <v>2025.8506666666665</v>
      </c>
      <c r="K291" s="15">
        <f>SUM(J289:J291)</f>
        <v>6039.2413333333297</v>
      </c>
      <c r="L291" s="8">
        <f t="shared" si="44"/>
        <v>15316.11566666667</v>
      </c>
      <c r="M291" s="20">
        <f t="shared" si="42"/>
        <v>18399.632666666668</v>
      </c>
      <c r="N291" s="18">
        <f t="shared" si="43"/>
        <v>0.83452627985435501</v>
      </c>
    </row>
    <row r="292" spans="1:14" x14ac:dyDescent="0.25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29">
        <v>15738.044</v>
      </c>
      <c r="H292" s="16">
        <f t="shared" si="38"/>
        <v>15371.749000000002</v>
      </c>
      <c r="I292" s="13">
        <f t="shared" si="40"/>
        <v>16.772000000000844</v>
      </c>
      <c r="J292" s="19">
        <f t="shared" si="39"/>
        <v>1832.9469999999992</v>
      </c>
      <c r="K292" s="15"/>
      <c r="L292" s="8">
        <f t="shared" si="44"/>
        <v>17149.062666666669</v>
      </c>
      <c r="M292" s="20">
        <f t="shared" si="42"/>
        <v>18984.088</v>
      </c>
      <c r="N292" s="18">
        <f t="shared" si="43"/>
        <v>0.80971753818250325</v>
      </c>
    </row>
    <row r="293" spans="1:14" x14ac:dyDescent="0.25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29">
        <v>16082.406000000001</v>
      </c>
      <c r="H293" s="16">
        <f t="shared" si="38"/>
        <v>15654.830000000002</v>
      </c>
      <c r="I293" s="13">
        <f t="shared" si="40"/>
        <v>283.08100000000013</v>
      </c>
      <c r="J293" s="19">
        <f t="shared" si="39"/>
        <v>1349.5309999999999</v>
      </c>
      <c r="K293" s="15"/>
      <c r="L293" s="8">
        <f t="shared" si="44"/>
        <v>18498.593666666668</v>
      </c>
      <c r="M293" s="20">
        <f t="shared" si="42"/>
        <v>19490.605666666666</v>
      </c>
      <c r="N293" s="18">
        <f t="shared" si="43"/>
        <v>0.80319874444811601</v>
      </c>
    </row>
    <row r="294" spans="1:14" ht="13" x14ac:dyDescent="0.3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29">
        <v>16184.263000000001</v>
      </c>
      <c r="H294" s="16">
        <f t="shared" si="38"/>
        <v>16001.571000000002</v>
      </c>
      <c r="I294" s="13">
        <f t="shared" si="40"/>
        <v>346.74099999999999</v>
      </c>
      <c r="J294" s="19">
        <f t="shared" si="39"/>
        <v>1380.652</v>
      </c>
      <c r="K294" s="22">
        <f>SUM(J292:J294)</f>
        <v>4563.1299999999992</v>
      </c>
      <c r="L294" s="8">
        <f t="shared" si="44"/>
        <v>19879.245666666669</v>
      </c>
      <c r="M294" s="17">
        <f t="shared" si="42"/>
        <v>19879.245666666669</v>
      </c>
      <c r="N294" s="18">
        <f t="shared" si="43"/>
        <v>0.80493854084369432</v>
      </c>
    </row>
    <row r="295" spans="1:14" x14ac:dyDescent="0.25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29">
        <v>16210.849</v>
      </c>
      <c r="H295" s="16">
        <f t="shared" si="38"/>
        <v>16159.172666666667</v>
      </c>
      <c r="I295" s="13">
        <f t="shared" si="40"/>
        <v>157.60166666666555</v>
      </c>
      <c r="J295" s="19">
        <f t="shared" si="39"/>
        <v>1554.5703333333345</v>
      </c>
      <c r="K295" s="22"/>
      <c r="L295" s="8">
        <f t="shared" si="44"/>
        <v>1554.5703333333345</v>
      </c>
      <c r="M295" s="20">
        <f t="shared" si="42"/>
        <v>20317.496333333325</v>
      </c>
      <c r="N295" s="18">
        <f t="shared" si="43"/>
        <v>0.79533286983571783</v>
      </c>
    </row>
    <row r="296" spans="1:14" x14ac:dyDescent="0.25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29">
        <v>16374.9</v>
      </c>
      <c r="H296" s="16">
        <f t="shared" si="38"/>
        <v>16256.670666666667</v>
      </c>
      <c r="I296" s="13">
        <f t="shared" si="40"/>
        <v>97.497999999999593</v>
      </c>
      <c r="J296" s="19">
        <f t="shared" si="39"/>
        <v>1535.3670000000004</v>
      </c>
      <c r="K296" s="22"/>
      <c r="L296" s="8">
        <f t="shared" si="44"/>
        <v>3089.9373333333351</v>
      </c>
      <c r="M296" s="20">
        <f t="shared" si="42"/>
        <v>20917.184666666661</v>
      </c>
      <c r="N296" s="18">
        <f t="shared" si="43"/>
        <v>0.77719209949764778</v>
      </c>
    </row>
    <row r="297" spans="1:14" x14ac:dyDescent="0.25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29">
        <v>16427.623</v>
      </c>
      <c r="H297" s="16">
        <f t="shared" si="38"/>
        <v>16337.790666666668</v>
      </c>
      <c r="I297" s="13">
        <f t="shared" si="40"/>
        <v>81.1200000000008</v>
      </c>
      <c r="J297" s="19">
        <f t="shared" si="39"/>
        <v>1873.7069999999992</v>
      </c>
      <c r="K297" s="22">
        <f>SUM(J295:J297)</f>
        <v>4963.6443333333345</v>
      </c>
      <c r="L297" s="8">
        <f t="shared" si="44"/>
        <v>4963.6443333333345</v>
      </c>
      <c r="M297" s="20">
        <f t="shared" si="42"/>
        <v>21202.304333333333</v>
      </c>
      <c r="N297" s="18">
        <f t="shared" si="43"/>
        <v>0.77056674641638401</v>
      </c>
    </row>
    <row r="298" spans="1:14" x14ac:dyDescent="0.25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29">
        <v>16243.323</v>
      </c>
      <c r="H298" s="16">
        <f t="shared" si="38"/>
        <v>16348.615333333335</v>
      </c>
      <c r="I298" s="13">
        <f t="shared" si="40"/>
        <v>10.824666666667326</v>
      </c>
      <c r="J298" s="19">
        <f t="shared" si="39"/>
        <v>1642.1953333333327</v>
      </c>
      <c r="K298" s="22"/>
      <c r="L298" s="8">
        <f t="shared" si="44"/>
        <v>6605.8396666666667</v>
      </c>
      <c r="M298" s="20">
        <f t="shared" si="42"/>
        <v>20995.892666666667</v>
      </c>
      <c r="N298" s="18">
        <f t="shared" si="43"/>
        <v>0.77865778763903637</v>
      </c>
    </row>
    <row r="299" spans="1:14" x14ac:dyDescent="0.25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29">
        <v>16265.661</v>
      </c>
      <c r="H299" s="16">
        <f t="shared" si="38"/>
        <v>16312.202333333335</v>
      </c>
      <c r="I299" s="13">
        <f t="shared" si="40"/>
        <v>-36.413000000000466</v>
      </c>
      <c r="J299" s="19">
        <f t="shared" si="39"/>
        <v>1716.5000000000005</v>
      </c>
      <c r="K299" s="22"/>
      <c r="L299" s="8">
        <f t="shared" si="44"/>
        <v>8322.3396666666667</v>
      </c>
      <c r="M299" s="20">
        <f t="shared" si="42"/>
        <v>20986.167333333335</v>
      </c>
      <c r="N299" s="18">
        <f t="shared" si="43"/>
        <v>0.77728353511333548</v>
      </c>
    </row>
    <row r="300" spans="1:14" x14ac:dyDescent="0.25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29">
        <v>16490.740000000002</v>
      </c>
      <c r="H300" s="16">
        <f t="shared" si="38"/>
        <v>16333.241333333333</v>
      </c>
      <c r="I300" s="13">
        <f t="shared" si="40"/>
        <v>21.03899999999885</v>
      </c>
      <c r="J300" s="19">
        <f t="shared" si="39"/>
        <v>2083.2160000000013</v>
      </c>
      <c r="K300" s="22">
        <f>SUM(J298:J300)</f>
        <v>5441.9113333333344</v>
      </c>
      <c r="L300" s="8">
        <f t="shared" si="44"/>
        <v>10405.555666666667</v>
      </c>
      <c r="M300" s="20">
        <f t="shared" si="42"/>
        <v>21007.926999999996</v>
      </c>
      <c r="N300" s="18">
        <f t="shared" si="43"/>
        <v>0.77747991666828131</v>
      </c>
    </row>
    <row r="301" spans="1:14" x14ac:dyDescent="0.25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29">
        <v>16341.093000000001</v>
      </c>
      <c r="H301" s="16">
        <f t="shared" si="38"/>
        <v>16365.831333333335</v>
      </c>
      <c r="I301" s="13">
        <f t="shared" si="40"/>
        <v>32.590000000001965</v>
      </c>
      <c r="J301" s="19">
        <f t="shared" si="39"/>
        <v>1822.2699999999979</v>
      </c>
      <c r="K301" s="22"/>
      <c r="L301" s="8">
        <f t="shared" si="44"/>
        <v>12227.825666666666</v>
      </c>
      <c r="M301" s="20">
        <f t="shared" si="42"/>
        <v>20909.567666666666</v>
      </c>
      <c r="N301" s="18">
        <f t="shared" si="43"/>
        <v>0.78269582586459674</v>
      </c>
    </row>
    <row r="302" spans="1:14" x14ac:dyDescent="0.25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29">
        <v>16340.182000000001</v>
      </c>
      <c r="H302" s="16">
        <f t="shared" si="38"/>
        <v>16390.671666666665</v>
      </c>
      <c r="I302" s="13">
        <f t="shared" si="40"/>
        <v>24.840333333329909</v>
      </c>
      <c r="J302" s="19">
        <f t="shared" si="39"/>
        <v>2210.0936666666703</v>
      </c>
      <c r="K302" s="22"/>
      <c r="L302" s="8">
        <f t="shared" si="44"/>
        <v>14437.919333333335</v>
      </c>
      <c r="M302" s="20">
        <f t="shared" si="42"/>
        <v>21026.9</v>
      </c>
      <c r="N302" s="18">
        <f t="shared" si="43"/>
        <v>0.77950965984841625</v>
      </c>
    </row>
    <row r="303" spans="1:14" x14ac:dyDescent="0.25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29">
        <v>16293.721</v>
      </c>
      <c r="H303" s="16">
        <f t="shared" si="38"/>
        <v>16324.998666666666</v>
      </c>
      <c r="I303" s="13">
        <f t="shared" si="40"/>
        <v>-65.672999999998865</v>
      </c>
      <c r="J303" s="19">
        <f t="shared" si="39"/>
        <v>2147.7469999999989</v>
      </c>
      <c r="K303" s="22">
        <f>SUM(J301:J303)</f>
        <v>6180.1106666666674</v>
      </c>
      <c r="L303" s="8">
        <f t="shared" si="44"/>
        <v>16585.666333333334</v>
      </c>
      <c r="M303" s="20">
        <f t="shared" si="42"/>
        <v>21148.796333333335</v>
      </c>
      <c r="N303" s="18">
        <f t="shared" si="43"/>
        <v>0.77191147946969829</v>
      </c>
    </row>
    <row r="304" spans="1:14" x14ac:dyDescent="0.25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29">
        <v>16174.439</v>
      </c>
      <c r="H304" s="16">
        <f t="shared" si="38"/>
        <v>16269.447333333332</v>
      </c>
      <c r="I304" s="13">
        <f t="shared" si="40"/>
        <v>-55.551333333334696</v>
      </c>
      <c r="J304" s="19">
        <f t="shared" si="39"/>
        <v>2051.5073333333348</v>
      </c>
      <c r="K304" s="22"/>
      <c r="L304" s="8">
        <f t="shared" si="44"/>
        <v>18637.173666666669</v>
      </c>
      <c r="M304" s="20">
        <f t="shared" si="42"/>
        <v>21367.35666666667</v>
      </c>
      <c r="N304" s="18">
        <f t="shared" si="43"/>
        <v>0.76141600419456013</v>
      </c>
    </row>
    <row r="305" spans="1:14" x14ac:dyDescent="0.25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29">
        <v>16604.618999999999</v>
      </c>
      <c r="H305" s="16">
        <f t="shared" si="38"/>
        <v>16357.592999999999</v>
      </c>
      <c r="I305" s="13">
        <f t="shared" si="40"/>
        <v>88.145666666667239</v>
      </c>
      <c r="J305" s="19">
        <f t="shared" si="39"/>
        <v>1877.8263333333327</v>
      </c>
      <c r="K305" s="22"/>
      <c r="L305" s="8">
        <f t="shared" si="44"/>
        <v>20515.000000000004</v>
      </c>
      <c r="M305" s="20">
        <f t="shared" si="42"/>
        <v>21895.652000000006</v>
      </c>
      <c r="N305" s="18">
        <f t="shared" si="43"/>
        <v>0.74707037726028869</v>
      </c>
    </row>
    <row r="306" spans="1:14" ht="13" x14ac:dyDescent="0.3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29">
        <v>17174.099999999999</v>
      </c>
      <c r="H306" s="16">
        <f t="shared" si="38"/>
        <v>16651.052666666666</v>
      </c>
      <c r="I306" s="13">
        <f t="shared" si="40"/>
        <v>293.45966666666754</v>
      </c>
      <c r="J306" s="19">
        <f t="shared" si="39"/>
        <v>1524.9363333333324</v>
      </c>
      <c r="K306" s="22">
        <f>SUM(J304:J306)</f>
        <v>5454.2699999999995</v>
      </c>
      <c r="L306" s="8">
        <f t="shared" si="44"/>
        <v>22039.936333333335</v>
      </c>
      <c r="M306" s="17">
        <f t="shared" si="42"/>
        <v>22039.936333333335</v>
      </c>
      <c r="N306" s="18">
        <f t="shared" si="43"/>
        <v>0.75549459013107545</v>
      </c>
    </row>
    <row r="307" spans="1:14" x14ac:dyDescent="0.25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29">
        <v>17073.634999999998</v>
      </c>
      <c r="H307" s="16">
        <f t="shared" si="38"/>
        <v>16950.784666666663</v>
      </c>
      <c r="I307" s="13">
        <f t="shared" si="40"/>
        <v>299.73199999999633</v>
      </c>
      <c r="J307" s="19">
        <f t="shared" si="39"/>
        <v>1620.6930000000036</v>
      </c>
      <c r="K307" s="22"/>
      <c r="L307" s="8">
        <f t="shared" si="44"/>
        <v>1620.6930000000036</v>
      </c>
      <c r="M307" s="20">
        <f t="shared" si="42"/>
        <v>22106.059000000005</v>
      </c>
      <c r="N307" s="18">
        <f t="shared" si="43"/>
        <v>0.76679360471564195</v>
      </c>
    </row>
    <row r="308" spans="1:14" x14ac:dyDescent="0.25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29">
        <v>16688.384999999998</v>
      </c>
      <c r="H308" s="16">
        <f t="shared" si="38"/>
        <v>16978.706666666665</v>
      </c>
      <c r="I308" s="13">
        <f t="shared" si="40"/>
        <v>27.922000000002299</v>
      </c>
      <c r="J308" s="19">
        <f t="shared" si="39"/>
        <v>1938.6829999999977</v>
      </c>
      <c r="K308" s="22"/>
      <c r="L308" s="8">
        <f t="shared" si="44"/>
        <v>3559.3760000000011</v>
      </c>
      <c r="M308" s="20">
        <f t="shared" si="42"/>
        <v>22509.375</v>
      </c>
      <c r="N308" s="18">
        <f t="shared" si="43"/>
        <v>0.75429489564533292</v>
      </c>
    </row>
    <row r="309" spans="1:14" x14ac:dyDescent="0.25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29">
        <v>17045.281999999999</v>
      </c>
      <c r="H309" s="16">
        <f t="shared" si="38"/>
        <v>16935.767333333333</v>
      </c>
      <c r="I309" s="13">
        <f t="shared" si="40"/>
        <v>-42.939333333331888</v>
      </c>
      <c r="J309" s="19">
        <f t="shared" si="39"/>
        <v>2207.214333333332</v>
      </c>
      <c r="K309" s="22">
        <f>SUM(J307:J309)</f>
        <v>5766.5903333333335</v>
      </c>
      <c r="L309" s="8">
        <f t="shared" si="44"/>
        <v>5766.5903333333335</v>
      </c>
      <c r="M309" s="20">
        <f t="shared" si="42"/>
        <v>22842.882333333335</v>
      </c>
      <c r="N309" s="18">
        <f t="shared" si="43"/>
        <v>0.74140238023377281</v>
      </c>
    </row>
    <row r="310" spans="1:14" x14ac:dyDescent="0.25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29">
        <v>16609.275000000001</v>
      </c>
      <c r="H310" s="16">
        <f t="shared" si="38"/>
        <v>16780.980666666666</v>
      </c>
      <c r="I310" s="13">
        <f t="shared" si="40"/>
        <v>-154.78666666666686</v>
      </c>
      <c r="J310" s="19">
        <f t="shared" si="39"/>
        <v>2185.4626666666668</v>
      </c>
      <c r="K310" s="22"/>
      <c r="L310" s="8">
        <f t="shared" si="44"/>
        <v>7952.0529999999999</v>
      </c>
      <c r="M310" s="20">
        <f t="shared" si="42"/>
        <v>23386.149666666672</v>
      </c>
      <c r="N310" s="18">
        <f t="shared" si="43"/>
        <v>0.71756064618817317</v>
      </c>
    </row>
    <row r="311" spans="1:14" x14ac:dyDescent="0.25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29">
        <v>16872.654999999999</v>
      </c>
      <c r="H311" s="16">
        <f t="shared" si="38"/>
        <v>16842.403999999999</v>
      </c>
      <c r="I311" s="13">
        <f t="shared" si="40"/>
        <v>61.423333333332266</v>
      </c>
      <c r="J311" s="19">
        <f t="shared" si="39"/>
        <v>2214.0196666666679</v>
      </c>
      <c r="K311" s="22"/>
      <c r="L311" s="8">
        <f t="shared" si="44"/>
        <v>10166.072666666667</v>
      </c>
      <c r="M311" s="20">
        <f t="shared" si="42"/>
        <v>23883.669333333335</v>
      </c>
      <c r="N311" s="18">
        <f t="shared" si="43"/>
        <v>0.70518494310645274</v>
      </c>
    </row>
    <row r="312" spans="1:14" x14ac:dyDescent="0.25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29">
        <v>17075.689999999999</v>
      </c>
      <c r="H312" s="16">
        <f t="shared" si="38"/>
        <v>16852.539999999997</v>
      </c>
      <c r="I312" s="13">
        <f t="shared" si="40"/>
        <v>10.135999999998603</v>
      </c>
      <c r="J312" s="19">
        <f t="shared" si="39"/>
        <v>2268.6420000000012</v>
      </c>
      <c r="K312" s="22">
        <f>SUM(J310:J312)</f>
        <v>6668.1243333333368</v>
      </c>
      <c r="L312" s="8">
        <f t="shared" si="44"/>
        <v>12434.714666666669</v>
      </c>
      <c r="M312" s="20">
        <f t="shared" si="42"/>
        <v>24069.095333333335</v>
      </c>
      <c r="N312" s="18">
        <f t="shared" si="43"/>
        <v>0.70017338693494158</v>
      </c>
    </row>
    <row r="313" spans="1:14" x14ac:dyDescent="0.25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29">
        <v>16885.133999999998</v>
      </c>
      <c r="H313" s="16">
        <f t="shared" si="38"/>
        <v>16944.492999999999</v>
      </c>
      <c r="I313" s="13">
        <f t="shared" si="40"/>
        <v>91.953000000001339</v>
      </c>
      <c r="J313" s="19">
        <f t="shared" si="39"/>
        <v>2035.5449999999987</v>
      </c>
      <c r="K313" s="22"/>
      <c r="L313" s="8">
        <f t="shared" si="44"/>
        <v>14470.259666666667</v>
      </c>
      <c r="M313" s="23">
        <f t="shared" si="42"/>
        <v>24282.370333333332</v>
      </c>
      <c r="N313" s="18">
        <f t="shared" si="43"/>
        <v>0.69781050067997885</v>
      </c>
    </row>
    <row r="314" spans="1:14" x14ac:dyDescent="0.25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29">
        <v>17888.282999999999</v>
      </c>
      <c r="H314" s="16">
        <f t="shared" si="38"/>
        <v>17283.035666666663</v>
      </c>
      <c r="I314" s="13">
        <f t="shared" si="40"/>
        <v>338.54266666666445</v>
      </c>
      <c r="J314" s="19">
        <f t="shared" si="39"/>
        <v>2197.0883333333354</v>
      </c>
      <c r="K314" s="22"/>
      <c r="L314" s="8">
        <f t="shared" si="44"/>
        <v>16667.348000000002</v>
      </c>
      <c r="M314" s="20">
        <f t="shared" si="42"/>
        <v>24269.365000000002</v>
      </c>
      <c r="N314" s="18">
        <f t="shared" si="43"/>
        <v>0.71213382248223889</v>
      </c>
    </row>
    <row r="315" spans="1:14" x14ac:dyDescent="0.25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29">
        <v>18026.638999999999</v>
      </c>
      <c r="H315" s="16">
        <f t="shared" si="38"/>
        <v>17600.018666666667</v>
      </c>
      <c r="I315" s="13">
        <f t="shared" si="40"/>
        <v>316.98300000000381</v>
      </c>
      <c r="J315" s="19">
        <f t="shared" si="39"/>
        <v>1770.5319999999961</v>
      </c>
      <c r="K315" s="22">
        <f>SUM(J313:J315)</f>
        <v>6003.1653333333306</v>
      </c>
      <c r="L315" s="8">
        <f t="shared" si="44"/>
        <v>18437.879999999997</v>
      </c>
      <c r="M315" s="20">
        <f t="shared" si="42"/>
        <v>23892.149999999998</v>
      </c>
      <c r="N315" s="18">
        <f t="shared" si="43"/>
        <v>0.73664440691468402</v>
      </c>
    </row>
    <row r="316" spans="1:14" x14ac:dyDescent="0.25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29">
        <v>18505.134999999998</v>
      </c>
      <c r="H316" s="16">
        <f t="shared" si="38"/>
        <v>18140.019</v>
      </c>
      <c r="I316" s="13">
        <f t="shared" si="40"/>
        <v>540.0003333333334</v>
      </c>
      <c r="J316" s="19">
        <f t="shared" si="39"/>
        <v>1736.6316666666667</v>
      </c>
      <c r="K316" s="22"/>
      <c r="L316" s="8">
        <f t="shared" si="44"/>
        <v>20174.511666666665</v>
      </c>
      <c r="M316" s="20">
        <f t="shared" si="42"/>
        <v>23577.274333333335</v>
      </c>
      <c r="N316" s="18">
        <f t="shared" si="43"/>
        <v>0.76938575441495405</v>
      </c>
    </row>
    <row r="317" spans="1:14" x14ac:dyDescent="0.25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29">
        <v>19022.405999999999</v>
      </c>
      <c r="H317" s="16">
        <f t="shared" si="38"/>
        <v>18518.059999999998</v>
      </c>
      <c r="I317" s="13">
        <f t="shared" si="40"/>
        <v>378.04099999999744</v>
      </c>
      <c r="J317" s="19">
        <f t="shared" si="39"/>
        <v>1521.4780000000026</v>
      </c>
      <c r="K317" s="22"/>
      <c r="L317" s="8">
        <f t="shared" si="44"/>
        <v>21695.989666666668</v>
      </c>
      <c r="M317" s="20">
        <f t="shared" si="42"/>
        <v>23220.925999999999</v>
      </c>
      <c r="N317" s="18">
        <f t="shared" si="43"/>
        <v>0.79747293454188684</v>
      </c>
    </row>
    <row r="318" spans="1:14" ht="13" x14ac:dyDescent="0.3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29">
        <v>19357</v>
      </c>
      <c r="H318" s="16">
        <f t="shared" si="38"/>
        <v>18961.513666666666</v>
      </c>
      <c r="I318" s="13">
        <f t="shared" si="40"/>
        <v>443.45366666666814</v>
      </c>
      <c r="J318" s="19">
        <f t="shared" si="39"/>
        <v>1258.0003333333318</v>
      </c>
      <c r="K318" s="22">
        <f>SUM(J316:J318)</f>
        <v>4516.1100000000006</v>
      </c>
      <c r="L318" s="8">
        <f t="shared" si="44"/>
        <v>22953.99</v>
      </c>
      <c r="M318" s="17">
        <f t="shared" si="42"/>
        <v>22953.99</v>
      </c>
      <c r="N318" s="18">
        <f t="shared" si="43"/>
        <v>0.82606612909854293</v>
      </c>
    </row>
    <row r="319" spans="1:14" x14ac:dyDescent="0.25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0">
        <v>20042.925999999999</v>
      </c>
      <c r="H319" s="16">
        <f t="shared" si="38"/>
        <v>19474.110666666667</v>
      </c>
      <c r="I319" s="13">
        <f t="shared" si="40"/>
        <v>512.59700000000157</v>
      </c>
      <c r="J319" s="19">
        <f t="shared" si="39"/>
        <v>1548.6269999999986</v>
      </c>
      <c r="K319" s="22"/>
      <c r="L319" s="8">
        <f t="shared" si="44"/>
        <v>1548.6269999999986</v>
      </c>
      <c r="M319" s="20">
        <f t="shared" si="42"/>
        <v>22881.923999999999</v>
      </c>
      <c r="N319" s="18">
        <f t="shared" si="43"/>
        <v>0.8510696332470411</v>
      </c>
    </row>
    <row r="320" spans="1:14" x14ac:dyDescent="0.25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29">
        <v>19706</v>
      </c>
      <c r="H320" s="16">
        <f t="shared" si="38"/>
        <v>19701.975333333332</v>
      </c>
      <c r="I320" s="13">
        <f t="shared" si="40"/>
        <v>227.86466666666456</v>
      </c>
      <c r="J320" s="16">
        <f t="shared" si="39"/>
        <v>1473.6003333333354</v>
      </c>
      <c r="K320" s="22"/>
      <c r="L320" s="8">
        <f t="shared" si="44"/>
        <v>3022.2273333333342</v>
      </c>
      <c r="M320" s="20">
        <f t="shared" si="42"/>
        <v>22416.841333333337</v>
      </c>
      <c r="N320" s="18">
        <f t="shared" si="43"/>
        <v>0.87889167971390059</v>
      </c>
    </row>
    <row r="321" spans="1:14" x14ac:dyDescent="0.25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29">
        <v>19269.488000000001</v>
      </c>
      <c r="H321" s="16">
        <f t="shared" si="38"/>
        <v>19672.804666666667</v>
      </c>
      <c r="I321" s="13">
        <f t="shared" si="40"/>
        <v>-29.170666666665056</v>
      </c>
      <c r="J321" s="16">
        <f t="shared" si="39"/>
        <v>1754.039666666665</v>
      </c>
      <c r="K321" s="22">
        <f>SUM(J319:J321)</f>
        <v>4776.2669999999989</v>
      </c>
      <c r="L321" s="8">
        <f t="shared" si="44"/>
        <v>4776.2669999999989</v>
      </c>
      <c r="M321" s="20">
        <f t="shared" si="42"/>
        <v>21963.666666666664</v>
      </c>
      <c r="N321" s="18">
        <f t="shared" si="43"/>
        <v>0.89569765218315112</v>
      </c>
    </row>
    <row r="322" spans="1:14" x14ac:dyDescent="0.25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29">
        <v>19071.685000000001</v>
      </c>
      <c r="H322" s="16">
        <f t="shared" si="38"/>
        <v>19349.057666666664</v>
      </c>
      <c r="I322" s="13">
        <f t="shared" si="40"/>
        <v>-323.74700000000303</v>
      </c>
      <c r="J322" s="16">
        <f t="shared" si="39"/>
        <v>2045.9150000000029</v>
      </c>
      <c r="K322" s="22"/>
      <c r="L322" s="8">
        <f t="shared" si="44"/>
        <v>6822.1820000000016</v>
      </c>
      <c r="M322" s="20">
        <f t="shared" si="42"/>
        <v>21824.119000000002</v>
      </c>
      <c r="N322" s="18">
        <f t="shared" si="43"/>
        <v>0.88659054996294062</v>
      </c>
    </row>
    <row r="323" spans="1:14" x14ac:dyDescent="0.25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29">
        <v>18074.13</v>
      </c>
      <c r="H323" s="16">
        <f t="shared" si="38"/>
        <v>18805.100999999999</v>
      </c>
      <c r="I323" s="13">
        <f t="shared" si="40"/>
        <v>-543.95666666666511</v>
      </c>
      <c r="J323" s="16">
        <f t="shared" si="39"/>
        <v>2294.710666666665</v>
      </c>
      <c r="K323" s="22"/>
      <c r="L323" s="8">
        <f t="shared" si="44"/>
        <v>9116.8926666666666</v>
      </c>
      <c r="M323" s="20">
        <f t="shared" si="42"/>
        <v>21904.81</v>
      </c>
      <c r="N323" s="18">
        <f t="shared" si="43"/>
        <v>0.85849185635483705</v>
      </c>
    </row>
    <row r="324" spans="1:14" x14ac:dyDescent="0.25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29">
        <v>17978.003000000001</v>
      </c>
      <c r="H324" s="16">
        <f t="shared" si="38"/>
        <v>18374.606</v>
      </c>
      <c r="I324" s="13">
        <f t="shared" si="40"/>
        <v>-430.49499999999898</v>
      </c>
      <c r="J324" s="16">
        <f t="shared" si="39"/>
        <v>2039.610999999999</v>
      </c>
      <c r="K324" s="22">
        <f>SUM(J322:J324)</f>
        <v>6380.2366666666667</v>
      </c>
      <c r="L324" s="8">
        <f t="shared" si="44"/>
        <v>11156.503666666666</v>
      </c>
      <c r="M324" s="20">
        <f t="shared" si="42"/>
        <v>21675.779000000002</v>
      </c>
      <c r="N324" s="18">
        <f t="shared" si="43"/>
        <v>0.84770222099053505</v>
      </c>
    </row>
    <row r="325" spans="1:14" x14ac:dyDescent="0.25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29">
        <v>17579.496999999999</v>
      </c>
      <c r="H325" s="16">
        <f t="shared" si="38"/>
        <v>17877.210000000003</v>
      </c>
      <c r="I325" s="13">
        <f t="shared" si="40"/>
        <v>-497.395999999997</v>
      </c>
      <c r="J325" s="16">
        <f t="shared" si="39"/>
        <v>2302.3799999999969</v>
      </c>
      <c r="K325" s="22"/>
      <c r="L325" s="8">
        <f t="shared" si="44"/>
        <v>13458.883666666663</v>
      </c>
      <c r="M325" s="20">
        <f t="shared" si="42"/>
        <v>21942.613999999994</v>
      </c>
      <c r="N325" s="18">
        <f t="shared" si="43"/>
        <v>0.81472562931654391</v>
      </c>
    </row>
    <row r="326" spans="1:14" x14ac:dyDescent="0.25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29">
        <v>17023.982</v>
      </c>
      <c r="H326" s="16">
        <f t="shared" si="38"/>
        <v>17527.160666666667</v>
      </c>
      <c r="I326" s="13">
        <f t="shared" si="40"/>
        <v>-350.04933333333611</v>
      </c>
      <c r="J326" s="16">
        <f t="shared" si="39"/>
        <v>2265.8143333333364</v>
      </c>
      <c r="K326" s="22"/>
      <c r="L326" s="8">
        <f t="shared" si="44"/>
        <v>15724.698</v>
      </c>
      <c r="M326" s="20">
        <f t="shared" si="42"/>
        <v>22011.339999999997</v>
      </c>
      <c r="N326" s="18">
        <f t="shared" si="43"/>
        <v>0.79627867574925781</v>
      </c>
    </row>
    <row r="327" spans="1:14" x14ac:dyDescent="0.25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29">
        <v>16809.111000000001</v>
      </c>
      <c r="H327" s="16">
        <f t="shared" si="38"/>
        <v>17137.53</v>
      </c>
      <c r="I327" s="13">
        <f t="shared" si="40"/>
        <v>-389.63066666666782</v>
      </c>
      <c r="J327" s="16">
        <f t="shared" si="39"/>
        <v>2143.0226666666676</v>
      </c>
      <c r="K327" s="22">
        <f>SUM(J325:J327)</f>
        <v>6711.2170000000006</v>
      </c>
      <c r="L327" s="8">
        <f t="shared" si="44"/>
        <v>17867.720666666668</v>
      </c>
      <c r="M327" s="20">
        <f t="shared" si="42"/>
        <v>22383.830666666665</v>
      </c>
      <c r="N327" s="18">
        <f t="shared" si="43"/>
        <v>0.76562096341805774</v>
      </c>
    </row>
    <row r="328" spans="1:14" x14ac:dyDescent="0.25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29">
        <v>16633.923999999999</v>
      </c>
      <c r="H328" s="16">
        <f t="shared" si="38"/>
        <v>16822.339</v>
      </c>
      <c r="I328" s="13">
        <f t="shared" si="40"/>
        <v>-315.19099999999889</v>
      </c>
      <c r="J328" s="16">
        <f t="shared" si="39"/>
        <v>2388.0609999999988</v>
      </c>
      <c r="K328" s="22"/>
      <c r="L328" s="8">
        <f t="shared" si="44"/>
        <v>20255.781666666666</v>
      </c>
      <c r="M328" s="20">
        <f t="shared" si="42"/>
        <v>23035.260000000002</v>
      </c>
      <c r="N328" s="18">
        <f t="shared" si="43"/>
        <v>0.73028648254892714</v>
      </c>
    </row>
    <row r="329" spans="1:14" x14ac:dyDescent="0.25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29">
        <v>16326.449000000001</v>
      </c>
      <c r="H329" s="16">
        <f t="shared" si="38"/>
        <v>16589.828000000001</v>
      </c>
      <c r="I329" s="13">
        <f t="shared" si="40"/>
        <v>-232.5109999999986</v>
      </c>
      <c r="J329" s="16">
        <f t="shared" si="39"/>
        <v>1949.8139999999987</v>
      </c>
      <c r="K329" s="22"/>
      <c r="L329" s="8">
        <f t="shared" si="44"/>
        <v>22205.595666666664</v>
      </c>
      <c r="M329" s="20">
        <f t="shared" si="42"/>
        <v>23463.595999999994</v>
      </c>
      <c r="N329" s="18">
        <f t="shared" si="43"/>
        <v>0.70704541622690764</v>
      </c>
    </row>
    <row r="330" spans="1:14" ht="13" x14ac:dyDescent="0.3">
      <c r="A330">
        <f t="shared" si="45"/>
        <v>12</v>
      </c>
      <c r="B330" s="1">
        <v>40148</v>
      </c>
      <c r="C330" s="28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1">
        <f>18266.751</f>
        <v>18266.751</v>
      </c>
      <c r="H330" s="16">
        <f t="shared" ref="H330:H364" si="47">AVERAGE(G328:G330)</f>
        <v>17075.707999999999</v>
      </c>
      <c r="I330" s="13">
        <f t="shared" si="40"/>
        <v>485.87999999999738</v>
      </c>
      <c r="J330" s="16">
        <f>C330-I330+2214.437</f>
        <v>3254.4120000000025</v>
      </c>
      <c r="K330" s="24">
        <f>SUM(J328:J330)</f>
        <v>7592.2870000000003</v>
      </c>
      <c r="L330" s="8">
        <f t="shared" si="44"/>
        <v>25460.007666666668</v>
      </c>
      <c r="M330" s="17">
        <f t="shared" si="42"/>
        <v>25460.007666666668</v>
      </c>
      <c r="N330" s="18">
        <f t="shared" si="43"/>
        <v>0.67068746496711573</v>
      </c>
    </row>
    <row r="331" spans="1:14" x14ac:dyDescent="0.25">
      <c r="A331">
        <f t="shared" si="45"/>
        <v>1</v>
      </c>
      <c r="B331" s="1">
        <v>40179</v>
      </c>
      <c r="C331" s="28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1">
        <v>17987.458999999999</v>
      </c>
      <c r="H331" s="16">
        <f t="shared" si="47"/>
        <v>17526.886333333332</v>
      </c>
      <c r="I331" s="13">
        <f t="shared" ref="I331:I364" si="48">H331-H330</f>
        <v>451.17833333333328</v>
      </c>
      <c r="J331" s="16">
        <f t="shared" ref="J331:J364" si="49">C331-I331</f>
        <v>1111.6076666666668</v>
      </c>
      <c r="K331" s="24"/>
      <c r="L331" s="8">
        <f t="shared" si="44"/>
        <v>1111.6076666666668</v>
      </c>
      <c r="M331" s="20">
        <f t="shared" si="42"/>
        <v>25022.988333333335</v>
      </c>
      <c r="N331" s="18">
        <f t="shared" si="43"/>
        <v>0.70043138332864974</v>
      </c>
    </row>
    <row r="332" spans="1:14" x14ac:dyDescent="0.25">
      <c r="A332">
        <f t="shared" si="45"/>
        <v>2</v>
      </c>
      <c r="B332" s="1">
        <v>40210</v>
      </c>
      <c r="C332" s="28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1">
        <v>17930.526999999998</v>
      </c>
      <c r="H332" s="16">
        <f t="shared" si="47"/>
        <v>18061.578999999998</v>
      </c>
      <c r="I332" s="13">
        <f t="shared" si="48"/>
        <v>534.6926666666659</v>
      </c>
      <c r="J332" s="16">
        <f t="shared" si="49"/>
        <v>893.35233333333417</v>
      </c>
      <c r="K332" s="24"/>
      <c r="L332" s="8">
        <f t="shared" si="44"/>
        <v>2004.9600000000009</v>
      </c>
      <c r="M332" s="20">
        <f t="shared" si="42"/>
        <v>24442.740333333335</v>
      </c>
      <c r="N332" s="18">
        <f t="shared" si="43"/>
        <v>0.7389342910691914</v>
      </c>
    </row>
    <row r="333" spans="1:14" x14ac:dyDescent="0.25">
      <c r="A333">
        <f t="shared" si="45"/>
        <v>3</v>
      </c>
      <c r="B333" s="1">
        <v>40238</v>
      </c>
      <c r="C333" s="28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1">
        <v>17104.504000000001</v>
      </c>
      <c r="H333" s="16">
        <f t="shared" si="47"/>
        <v>17674.163333333334</v>
      </c>
      <c r="I333" s="13">
        <f t="shared" si="48"/>
        <v>-387.41566666666404</v>
      </c>
      <c r="J333" s="16">
        <f t="shared" si="49"/>
        <v>2029.165666666664</v>
      </c>
      <c r="K333" s="24">
        <f>SUM(J331:J333)</f>
        <v>4034.125666666665</v>
      </c>
      <c r="L333" s="8">
        <f t="shared" si="44"/>
        <v>4034.125666666665</v>
      </c>
      <c r="M333" s="20">
        <f t="shared" si="42"/>
        <v>24717.866333333335</v>
      </c>
      <c r="N333" s="18">
        <f t="shared" si="43"/>
        <v>0.71503596204413489</v>
      </c>
    </row>
    <row r="334" spans="1:14" x14ac:dyDescent="0.25">
      <c r="A334">
        <f t="shared" si="45"/>
        <v>4</v>
      </c>
      <c r="B334" s="1">
        <v>40269</v>
      </c>
      <c r="C334" s="28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1">
        <v>16525.455999999998</v>
      </c>
      <c r="H334" s="16">
        <f t="shared" si="47"/>
        <v>17186.829000000002</v>
      </c>
      <c r="I334" s="13">
        <f t="shared" si="48"/>
        <v>-487.33433333333232</v>
      </c>
      <c r="J334" s="16">
        <f t="shared" si="49"/>
        <v>2044.8663333333322</v>
      </c>
      <c r="K334" s="24"/>
      <c r="L334" s="8">
        <f t="shared" si="44"/>
        <v>6078.9919999999975</v>
      </c>
      <c r="M334" s="20">
        <f t="shared" si="42"/>
        <v>24716.817666666659</v>
      </c>
      <c r="N334" s="18">
        <f t="shared" si="43"/>
        <v>0.69534958876111008</v>
      </c>
    </row>
    <row r="335" spans="1:14" x14ac:dyDescent="0.25">
      <c r="A335">
        <f t="shared" si="45"/>
        <v>5</v>
      </c>
      <c r="B335" s="1">
        <v>40299</v>
      </c>
      <c r="C335" s="28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1">
        <v>16757.127</v>
      </c>
      <c r="H335" s="16">
        <f t="shared" si="47"/>
        <v>16795.695666666667</v>
      </c>
      <c r="I335" s="13">
        <f t="shared" si="48"/>
        <v>-391.13333333333503</v>
      </c>
      <c r="J335" s="16">
        <f t="shared" si="49"/>
        <v>1942.4853333333351</v>
      </c>
      <c r="K335" s="24"/>
      <c r="L335" s="8">
        <f t="shared" si="44"/>
        <v>8021.4773333333324</v>
      </c>
      <c r="M335" s="20">
        <f t="shared" si="42"/>
        <v>24364.592333333334</v>
      </c>
      <c r="N335" s="18">
        <f t="shared" si="43"/>
        <v>0.68934852005253466</v>
      </c>
    </row>
    <row r="336" spans="1:14" x14ac:dyDescent="0.25">
      <c r="A336">
        <f t="shared" si="45"/>
        <v>6</v>
      </c>
      <c r="B336" s="1">
        <v>40330</v>
      </c>
      <c r="C336" s="28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1">
        <v>15768.938</v>
      </c>
      <c r="H336" s="16">
        <f t="shared" si="47"/>
        <v>16350.507</v>
      </c>
      <c r="I336" s="13">
        <f t="shared" si="48"/>
        <v>-445.1886666666669</v>
      </c>
      <c r="J336" s="16">
        <f t="shared" si="49"/>
        <v>2156.2636666666667</v>
      </c>
      <c r="K336" s="24">
        <f>SUM(J334:J336)</f>
        <v>6143.6153333333341</v>
      </c>
      <c r="L336" s="8">
        <f t="shared" si="44"/>
        <v>10177.740999999998</v>
      </c>
      <c r="M336" s="20">
        <f t="shared" si="42"/>
        <v>24481.244999999995</v>
      </c>
      <c r="N336" s="18">
        <f t="shared" si="43"/>
        <v>0.6678789007666891</v>
      </c>
    </row>
    <row r="337" spans="1:14" x14ac:dyDescent="0.25">
      <c r="A337">
        <f t="shared" si="45"/>
        <v>7</v>
      </c>
      <c r="B337" s="1">
        <v>40360</v>
      </c>
      <c r="C337" s="28">
        <v>1785.989</v>
      </c>
      <c r="D337" s="12"/>
      <c r="E337" s="8">
        <f t="shared" si="46"/>
        <v>11238.529</v>
      </c>
      <c r="F337" s="8">
        <f t="shared" si="41"/>
        <v>20223.714</v>
      </c>
      <c r="G337" s="31">
        <v>15268.79</v>
      </c>
      <c r="H337" s="16">
        <f t="shared" si="47"/>
        <v>15931.618333333334</v>
      </c>
      <c r="I337" s="13">
        <f t="shared" si="48"/>
        <v>-418.88866666666581</v>
      </c>
      <c r="J337" s="16">
        <f t="shared" si="49"/>
        <v>2204.8776666666658</v>
      </c>
      <c r="K337" s="24"/>
      <c r="L337" s="8">
        <f t="shared" si="44"/>
        <v>12382.618666666664</v>
      </c>
      <c r="M337" s="20">
        <f t="shared" si="42"/>
        <v>24383.742666666669</v>
      </c>
      <c r="N337" s="18">
        <f t="shared" si="43"/>
        <v>0.65337050801115737</v>
      </c>
    </row>
    <row r="338" spans="1:14" x14ac:dyDescent="0.25">
      <c r="A338">
        <f t="shared" si="45"/>
        <v>8</v>
      </c>
      <c r="B338" s="1">
        <v>40391</v>
      </c>
      <c r="C338" s="28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1">
        <v>15311.16</v>
      </c>
      <c r="H338" s="16">
        <f t="shared" si="47"/>
        <v>15449.629333333336</v>
      </c>
      <c r="I338" s="13">
        <f t="shared" si="48"/>
        <v>-481.98899999999776</v>
      </c>
      <c r="J338" s="16">
        <f t="shared" si="49"/>
        <v>2297.5039999999981</v>
      </c>
      <c r="K338" s="24"/>
      <c r="L338" s="8">
        <f t="shared" si="44"/>
        <v>14680.122666666663</v>
      </c>
      <c r="M338" s="20">
        <f t="shared" si="42"/>
        <v>24415.43233333333</v>
      </c>
      <c r="N338" s="18">
        <f t="shared" si="43"/>
        <v>0.63278131316317621</v>
      </c>
    </row>
    <row r="339" spans="1:14" x14ac:dyDescent="0.25">
      <c r="A339">
        <f t="shared" si="45"/>
        <v>9</v>
      </c>
      <c r="B339" s="1">
        <v>40422</v>
      </c>
      <c r="C339" s="28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1">
        <v>15501.446</v>
      </c>
      <c r="H339" s="16">
        <f t="shared" si="47"/>
        <v>15360.465333333334</v>
      </c>
      <c r="I339" s="13">
        <f t="shared" si="48"/>
        <v>-89.164000000002488</v>
      </c>
      <c r="J339" s="16">
        <f t="shared" si="49"/>
        <v>1981.2980000000025</v>
      </c>
      <c r="K339" s="24">
        <f>SUM(J337:J339)</f>
        <v>6483.6796666666669</v>
      </c>
      <c r="L339" s="8">
        <f t="shared" si="44"/>
        <v>16661.420666666665</v>
      </c>
      <c r="M339" s="20">
        <f t="shared" ref="M339:M365" si="51">SUM(J328:J339)</f>
        <v>24253.707666666665</v>
      </c>
      <c r="N339" s="18">
        <f t="shared" ref="N339:N364" si="52">H339/M339</f>
        <v>0.63332441969044384</v>
      </c>
    </row>
    <row r="340" spans="1:14" x14ac:dyDescent="0.25">
      <c r="A340">
        <f t="shared" si="45"/>
        <v>10</v>
      </c>
      <c r="B340" s="1">
        <v>40452</v>
      </c>
      <c r="C340" s="28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1">
        <v>15605.255999999999</v>
      </c>
      <c r="H340" s="16">
        <f t="shared" si="47"/>
        <v>15472.620666666668</v>
      </c>
      <c r="I340" s="13">
        <f t="shared" si="48"/>
        <v>112.15533333333406</v>
      </c>
      <c r="J340" s="16">
        <f t="shared" si="49"/>
        <v>1936.429666666666</v>
      </c>
      <c r="K340" s="24"/>
      <c r="L340" s="8">
        <f t="shared" ref="L340:L367" si="53">IF(MONTH($B340)=1,J340,J340+L339)</f>
        <v>18597.850333333332</v>
      </c>
      <c r="M340" s="20">
        <f t="shared" si="51"/>
        <v>23802.076333333334</v>
      </c>
      <c r="N340" s="18">
        <f t="shared" si="52"/>
        <v>0.65005340080345098</v>
      </c>
    </row>
    <row r="341" spans="1:14" x14ac:dyDescent="0.25">
      <c r="A341">
        <f t="shared" si="45"/>
        <v>11</v>
      </c>
      <c r="B341" s="1">
        <v>40483</v>
      </c>
      <c r="C341" s="28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1">
        <v>15566.561</v>
      </c>
      <c r="H341" s="16">
        <f t="shared" si="47"/>
        <v>15557.754333333332</v>
      </c>
      <c r="I341" s="13">
        <f t="shared" si="48"/>
        <v>85.133666666664794</v>
      </c>
      <c r="J341" s="16">
        <f t="shared" si="49"/>
        <v>1586.1893333333353</v>
      </c>
      <c r="K341" s="24"/>
      <c r="L341" s="8">
        <f t="shared" si="53"/>
        <v>20184.039666666667</v>
      </c>
      <c r="M341" s="20">
        <f t="shared" si="51"/>
        <v>23438.451666666671</v>
      </c>
      <c r="N341" s="18">
        <f t="shared" si="52"/>
        <v>0.66377056618714347</v>
      </c>
    </row>
    <row r="342" spans="1:14" ht="13" x14ac:dyDescent="0.3">
      <c r="A342">
        <f t="shared" si="45"/>
        <v>12</v>
      </c>
      <c r="B342" s="1">
        <v>40513</v>
      </c>
      <c r="C342" s="28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1">
        <v>15955.088</v>
      </c>
      <c r="H342" s="16">
        <f t="shared" si="47"/>
        <v>15708.968333333332</v>
      </c>
      <c r="I342" s="13">
        <f t="shared" si="48"/>
        <v>151.21399999999994</v>
      </c>
      <c r="J342" s="16">
        <f t="shared" si="49"/>
        <v>1732.5940000000001</v>
      </c>
      <c r="K342" s="24">
        <f>SUM(J340:J342)</f>
        <v>5255.2130000000016</v>
      </c>
      <c r="L342" s="8">
        <f t="shared" si="53"/>
        <v>21916.633666666668</v>
      </c>
      <c r="M342" s="17">
        <f t="shared" si="51"/>
        <v>21916.633666666668</v>
      </c>
      <c r="N342" s="18">
        <f t="shared" si="52"/>
        <v>0.71676009063496526</v>
      </c>
    </row>
    <row r="343" spans="1:14" x14ac:dyDescent="0.25">
      <c r="A343">
        <f t="shared" si="45"/>
        <v>1</v>
      </c>
      <c r="B343" s="1">
        <v>40544</v>
      </c>
      <c r="C343" s="28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1">
        <v>16122.019</v>
      </c>
      <c r="H343" s="16">
        <f t="shared" si="47"/>
        <v>15881.222666666667</v>
      </c>
      <c r="I343" s="13">
        <f t="shared" si="48"/>
        <v>172.25433333333422</v>
      </c>
      <c r="J343" s="16">
        <f t="shared" si="49"/>
        <v>1840.2866666666657</v>
      </c>
      <c r="K343" s="24"/>
      <c r="L343" s="8">
        <f t="shared" si="53"/>
        <v>1840.2866666666657</v>
      </c>
      <c r="M343" s="20">
        <f t="shared" si="51"/>
        <v>22645.312666666669</v>
      </c>
      <c r="N343" s="18">
        <f t="shared" si="52"/>
        <v>0.7013028656496948</v>
      </c>
    </row>
    <row r="344" spans="1:14" x14ac:dyDescent="0.25">
      <c r="A344">
        <f t="shared" si="45"/>
        <v>2</v>
      </c>
      <c r="B344" s="1">
        <v>40575</v>
      </c>
      <c r="C344" s="28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1">
        <v>16127.206</v>
      </c>
      <c r="H344" s="16">
        <f t="shared" si="47"/>
        <v>16068.104333333335</v>
      </c>
      <c r="I344" s="13">
        <f t="shared" si="48"/>
        <v>186.88166666666802</v>
      </c>
      <c r="J344" s="16">
        <f t="shared" si="49"/>
        <v>1689.4373333333319</v>
      </c>
      <c r="K344" s="24"/>
      <c r="L344" s="8">
        <f t="shared" si="53"/>
        <v>3529.7239999999974</v>
      </c>
      <c r="M344" s="20">
        <f t="shared" si="51"/>
        <v>23441.397666666668</v>
      </c>
      <c r="N344" s="18">
        <f t="shared" si="52"/>
        <v>0.68545845950909101</v>
      </c>
    </row>
    <row r="345" spans="1:14" x14ac:dyDescent="0.25">
      <c r="A345">
        <f t="shared" si="45"/>
        <v>3</v>
      </c>
      <c r="B345" s="1">
        <v>40603</v>
      </c>
      <c r="C345" s="28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1">
        <v>16103.263000000001</v>
      </c>
      <c r="H345" s="16">
        <f t="shared" si="47"/>
        <v>16117.495999999999</v>
      </c>
      <c r="I345" s="13">
        <f t="shared" si="48"/>
        <v>49.391666666664605</v>
      </c>
      <c r="J345" s="16">
        <f t="shared" si="49"/>
        <v>1984.2473333333353</v>
      </c>
      <c r="K345" s="24">
        <f>SUM(J343:J345)</f>
        <v>5513.971333333333</v>
      </c>
      <c r="L345" s="8">
        <f t="shared" si="53"/>
        <v>5513.971333333333</v>
      </c>
      <c r="M345" s="20">
        <f t="shared" si="51"/>
        <v>23396.47933333334</v>
      </c>
      <c r="N345" s="18">
        <f t="shared" si="52"/>
        <v>0.68888552719285179</v>
      </c>
    </row>
    <row r="346" spans="1:14" x14ac:dyDescent="0.25">
      <c r="A346">
        <f t="shared" si="45"/>
        <v>4</v>
      </c>
      <c r="B346" s="1">
        <v>40634</v>
      </c>
      <c r="C346" s="28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1">
        <v>16006.197</v>
      </c>
      <c r="H346" s="16">
        <f t="shared" si="47"/>
        <v>16078.888666666666</v>
      </c>
      <c r="I346" s="13">
        <f t="shared" si="48"/>
        <v>-38.607333333333372</v>
      </c>
      <c r="J346" s="16">
        <f t="shared" si="49"/>
        <v>2228.6453333333334</v>
      </c>
      <c r="K346" s="24"/>
      <c r="L346" s="8">
        <f t="shared" si="53"/>
        <v>7742.6166666666668</v>
      </c>
      <c r="M346" s="20">
        <f t="shared" si="51"/>
        <v>23580.258333333339</v>
      </c>
      <c r="N346" s="18">
        <f t="shared" si="52"/>
        <v>0.68187924149827295</v>
      </c>
    </row>
    <row r="347" spans="1:14" x14ac:dyDescent="0.25">
      <c r="A347">
        <f t="shared" si="45"/>
        <v>5</v>
      </c>
      <c r="B347" s="1">
        <v>40664</v>
      </c>
      <c r="C347" s="28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1">
        <v>16080.579</v>
      </c>
      <c r="H347" s="16">
        <f t="shared" si="47"/>
        <v>16063.346333333333</v>
      </c>
      <c r="I347" s="13">
        <f t="shared" si="48"/>
        <v>-15.542333333332863</v>
      </c>
      <c r="J347" s="16">
        <f t="shared" si="49"/>
        <v>2137.7223333333327</v>
      </c>
      <c r="K347" s="24"/>
      <c r="L347" s="8">
        <f t="shared" si="53"/>
        <v>9880.3389999999999</v>
      </c>
      <c r="M347" s="20">
        <f t="shared" si="51"/>
        <v>23775.495333333336</v>
      </c>
      <c r="N347" s="18">
        <f t="shared" si="52"/>
        <v>0.67562614818848632</v>
      </c>
    </row>
    <row r="348" spans="1:14" x14ac:dyDescent="0.25">
      <c r="A348">
        <f t="shared" si="45"/>
        <v>6</v>
      </c>
      <c r="B348" s="1">
        <v>40695</v>
      </c>
      <c r="C348" s="28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1">
        <v>16009.231</v>
      </c>
      <c r="H348" s="16">
        <f t="shared" si="47"/>
        <v>16032.002333333332</v>
      </c>
      <c r="I348" s="13">
        <f t="shared" si="48"/>
        <v>-31.34400000000096</v>
      </c>
      <c r="J348" s="16">
        <f t="shared" si="49"/>
        <v>2243.7890000000011</v>
      </c>
      <c r="K348" s="24">
        <f>SUM(J346:J348)</f>
        <v>6610.1566666666677</v>
      </c>
      <c r="L348" s="8">
        <f t="shared" si="53"/>
        <v>12124.128000000001</v>
      </c>
      <c r="M348" s="20">
        <f t="shared" si="51"/>
        <v>23863.020666666667</v>
      </c>
      <c r="N348" s="18">
        <f t="shared" si="52"/>
        <v>0.67183457439350158</v>
      </c>
    </row>
    <row r="349" spans="1:14" x14ac:dyDescent="0.25">
      <c r="A349">
        <f t="shared" si="45"/>
        <v>7</v>
      </c>
      <c r="B349" s="1">
        <v>40725</v>
      </c>
      <c r="C349" s="28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1">
        <v>15997.491</v>
      </c>
      <c r="H349" s="16">
        <f t="shared" si="47"/>
        <v>16029.100333333334</v>
      </c>
      <c r="I349" s="13">
        <f t="shared" si="48"/>
        <v>-2.9019999999982247</v>
      </c>
      <c r="J349" s="16">
        <f t="shared" si="49"/>
        <v>2399.1359999999981</v>
      </c>
      <c r="K349" s="24"/>
      <c r="L349" s="8">
        <f t="shared" si="53"/>
        <v>14523.263999999999</v>
      </c>
      <c r="M349" s="20">
        <f t="shared" si="51"/>
        <v>24057.278999999999</v>
      </c>
      <c r="N349" s="18">
        <f t="shared" si="52"/>
        <v>0.6662889985743331</v>
      </c>
    </row>
    <row r="350" spans="1:14" x14ac:dyDescent="0.25">
      <c r="A350">
        <f t="shared" si="45"/>
        <v>8</v>
      </c>
      <c r="B350" s="1">
        <v>40756</v>
      </c>
      <c r="C350" s="28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1">
        <v>16405.522000000001</v>
      </c>
      <c r="H350" s="16">
        <f t="shared" si="47"/>
        <v>16137.414666666669</v>
      </c>
      <c r="I350" s="13">
        <f t="shared" si="48"/>
        <v>108.31433333333553</v>
      </c>
      <c r="J350" s="16">
        <f t="shared" si="49"/>
        <v>2398.7066666666647</v>
      </c>
      <c r="K350" s="24"/>
      <c r="L350" s="8">
        <f t="shared" si="53"/>
        <v>16921.970666666664</v>
      </c>
      <c r="M350" s="20">
        <f t="shared" si="51"/>
        <v>24158.481666666667</v>
      </c>
      <c r="N350" s="18">
        <f t="shared" si="52"/>
        <v>0.66798132802082155</v>
      </c>
    </row>
    <row r="351" spans="1:14" x14ac:dyDescent="0.25">
      <c r="A351">
        <f t="shared" si="45"/>
        <v>9</v>
      </c>
      <c r="B351" s="1">
        <v>40787</v>
      </c>
      <c r="C351" s="28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1">
        <v>17031.494999999999</v>
      </c>
      <c r="H351" s="16">
        <f t="shared" si="47"/>
        <v>16478.169333333335</v>
      </c>
      <c r="I351" s="13">
        <f t="shared" si="48"/>
        <v>340.7546666666658</v>
      </c>
      <c r="J351" s="16">
        <f t="shared" si="49"/>
        <v>2201.3363333333341</v>
      </c>
      <c r="K351" s="24">
        <f>SUM(J349:J351)</f>
        <v>6999.1789999999964</v>
      </c>
      <c r="L351" s="8">
        <f t="shared" si="53"/>
        <v>19123.306999999997</v>
      </c>
      <c r="M351" s="20">
        <f t="shared" si="51"/>
        <v>24378.52</v>
      </c>
      <c r="N351" s="18">
        <f t="shared" si="52"/>
        <v>0.67592984862630445</v>
      </c>
    </row>
    <row r="352" spans="1:14" x14ac:dyDescent="0.25">
      <c r="A352">
        <f t="shared" si="45"/>
        <v>10</v>
      </c>
      <c r="B352" s="1">
        <v>40817</v>
      </c>
      <c r="C352" s="28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1">
        <v>17764.935000000001</v>
      </c>
      <c r="H352" s="16">
        <f t="shared" si="47"/>
        <v>17067.317333333336</v>
      </c>
      <c r="I352" s="13">
        <f t="shared" si="48"/>
        <v>589.14800000000105</v>
      </c>
      <c r="J352" s="16">
        <f t="shared" si="49"/>
        <v>2044.472999999999</v>
      </c>
      <c r="K352" s="24"/>
      <c r="L352" s="8">
        <f t="shared" si="53"/>
        <v>21167.779999999995</v>
      </c>
      <c r="M352" s="20">
        <f t="shared" si="51"/>
        <v>24486.563333333328</v>
      </c>
      <c r="N352" s="18">
        <f t="shared" si="52"/>
        <v>0.69700746082647536</v>
      </c>
    </row>
    <row r="353" spans="1:14" x14ac:dyDescent="0.25">
      <c r="A353">
        <f t="shared" si="45"/>
        <v>11</v>
      </c>
      <c r="B353" s="1">
        <v>40848</v>
      </c>
      <c r="C353" s="28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1">
        <v>18197.751</v>
      </c>
      <c r="H353" s="16">
        <f t="shared" si="47"/>
        <v>17664.726999999999</v>
      </c>
      <c r="I353" s="13">
        <f t="shared" si="48"/>
        <v>597.40966666666282</v>
      </c>
      <c r="J353" s="16">
        <f t="shared" si="49"/>
        <v>1505.7453333333374</v>
      </c>
      <c r="K353" s="24"/>
      <c r="L353" s="8">
        <f t="shared" si="53"/>
        <v>22673.525333333331</v>
      </c>
      <c r="M353" s="20">
        <f t="shared" si="51"/>
        <v>24406.119333333329</v>
      </c>
      <c r="N353" s="18">
        <f t="shared" si="52"/>
        <v>0.72378270214691254</v>
      </c>
    </row>
    <row r="354" spans="1:14" ht="13" x14ac:dyDescent="0.3">
      <c r="A354">
        <f t="shared" si="45"/>
        <v>12</v>
      </c>
      <c r="B354" s="1">
        <v>40878</v>
      </c>
      <c r="C354" s="28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1">
        <v>18769.005000000001</v>
      </c>
      <c r="H354" s="16">
        <f t="shared" si="47"/>
        <v>18243.897000000001</v>
      </c>
      <c r="I354" s="13">
        <f>H354-H353</f>
        <v>579.17000000000189</v>
      </c>
      <c r="J354" s="16">
        <f>C354-I354</f>
        <v>1689.496999999998</v>
      </c>
      <c r="K354" s="24">
        <f>SUM(J352:J354)</f>
        <v>5239.7153333333345</v>
      </c>
      <c r="L354" s="8">
        <f t="shared" si="53"/>
        <v>24363.022333333331</v>
      </c>
      <c r="M354" s="17">
        <f>SUM(J343:J354)</f>
        <v>24363.022333333331</v>
      </c>
      <c r="N354" s="18">
        <f t="shared" si="52"/>
        <v>0.74883554061512381</v>
      </c>
    </row>
    <row r="355" spans="1:14" x14ac:dyDescent="0.25">
      <c r="A355">
        <f t="shared" si="45"/>
        <v>1</v>
      </c>
      <c r="B355" s="1">
        <v>40909</v>
      </c>
      <c r="C355" s="28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1">
        <v>19314.421999999999</v>
      </c>
      <c r="H355" s="16">
        <f>AVERAGE(G353:G355)</f>
        <v>18760.392666666667</v>
      </c>
      <c r="I355" s="13">
        <f t="shared" si="48"/>
        <v>516.49566666666578</v>
      </c>
      <c r="J355" s="16">
        <f t="shared" si="49"/>
        <v>1709.6923333333343</v>
      </c>
      <c r="K355" s="24"/>
      <c r="L355" s="8">
        <f t="shared" si="53"/>
        <v>1709.6923333333343</v>
      </c>
      <c r="M355" s="20">
        <f t="shared" si="51"/>
        <v>24232.428</v>
      </c>
      <c r="N355" s="18">
        <f t="shared" si="52"/>
        <v>0.77418542899071718</v>
      </c>
    </row>
    <row r="356" spans="1:14" x14ac:dyDescent="0.25">
      <c r="A356">
        <f t="shared" si="45"/>
        <v>2</v>
      </c>
      <c r="B356" s="1">
        <v>40940</v>
      </c>
      <c r="C356" s="28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1">
        <v>19241.468000000001</v>
      </c>
      <c r="H356" s="16">
        <f t="shared" si="47"/>
        <v>19108.298333333332</v>
      </c>
      <c r="I356" s="13">
        <f t="shared" si="48"/>
        <v>347.90566666666564</v>
      </c>
      <c r="J356" s="16">
        <f t="shared" si="49"/>
        <v>1818.5913333333342</v>
      </c>
      <c r="K356" s="24"/>
      <c r="L356" s="8">
        <f t="shared" si="53"/>
        <v>3528.2836666666685</v>
      </c>
      <c r="M356" s="20">
        <f t="shared" si="51"/>
        <v>24361.582000000006</v>
      </c>
      <c r="N356" s="18">
        <f t="shared" si="52"/>
        <v>0.78436196521774848</v>
      </c>
    </row>
    <row r="357" spans="1:14" x14ac:dyDescent="0.25">
      <c r="A357">
        <f t="shared" si="45"/>
        <v>3</v>
      </c>
      <c r="B357" s="1">
        <v>40969</v>
      </c>
      <c r="C357" s="28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1">
        <v>19566.800999999999</v>
      </c>
      <c r="H357" s="16">
        <f t="shared" si="47"/>
        <v>19374.230333333333</v>
      </c>
      <c r="I357" s="13">
        <f t="shared" si="48"/>
        <v>265.9320000000007</v>
      </c>
      <c r="J357" s="16">
        <f t="shared" si="49"/>
        <v>2235.9709999999991</v>
      </c>
      <c r="K357" s="24">
        <f>SUM(J355:J357)</f>
        <v>5764.2546666666676</v>
      </c>
      <c r="L357" s="8">
        <f t="shared" si="53"/>
        <v>5764.2546666666676</v>
      </c>
      <c r="M357" s="20">
        <f t="shared" si="51"/>
        <v>24613.305666666663</v>
      </c>
      <c r="N357" s="18">
        <f t="shared" si="52"/>
        <v>0.78714458739166793</v>
      </c>
    </row>
    <row r="358" spans="1:14" x14ac:dyDescent="0.25">
      <c r="A358">
        <f t="shared" si="45"/>
        <v>4</v>
      </c>
      <c r="B358" s="1">
        <v>41000</v>
      </c>
      <c r="C358" s="28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1">
        <v>19381.313999999998</v>
      </c>
      <c r="H358" s="16">
        <f t="shared" si="47"/>
        <v>19396.527666666665</v>
      </c>
      <c r="I358" s="13">
        <f t="shared" si="48"/>
        <v>22.297333333332062</v>
      </c>
      <c r="J358" s="16">
        <f t="shared" si="49"/>
        <v>2290.0516666666681</v>
      </c>
      <c r="K358" s="24"/>
      <c r="L358" s="8">
        <f t="shared" si="53"/>
        <v>8054.3063333333357</v>
      </c>
      <c r="M358" s="20">
        <f t="shared" si="51"/>
        <v>24674.712</v>
      </c>
      <c r="N358" s="18">
        <f t="shared" si="52"/>
        <v>0.78608932362277073</v>
      </c>
    </row>
    <row r="359" spans="1:14" x14ac:dyDescent="0.25">
      <c r="A359">
        <f t="shared" si="45"/>
        <v>5</v>
      </c>
      <c r="B359" s="1">
        <v>41030</v>
      </c>
      <c r="C359" s="28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1">
        <v>19238.345000000001</v>
      </c>
      <c r="H359" s="16">
        <f t="shared" si="47"/>
        <v>19395.486666666668</v>
      </c>
      <c r="I359" s="13">
        <f t="shared" si="48"/>
        <v>-1.0409999999974389</v>
      </c>
      <c r="J359" s="16">
        <f t="shared" si="49"/>
        <v>2241.6019999999976</v>
      </c>
      <c r="K359" s="24"/>
      <c r="L359" s="8">
        <f t="shared" si="53"/>
        <v>10295.908333333333</v>
      </c>
      <c r="M359" s="20">
        <f t="shared" si="51"/>
        <v>24778.591666666667</v>
      </c>
      <c r="N359" s="18">
        <f t="shared" si="52"/>
        <v>0.78275177732390633</v>
      </c>
    </row>
    <row r="360" spans="1:14" x14ac:dyDescent="0.25">
      <c r="A360">
        <f t="shared" si="45"/>
        <v>6</v>
      </c>
      <c r="B360" s="1">
        <v>41061</v>
      </c>
      <c r="C360" s="28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1">
        <v>19277.446</v>
      </c>
      <c r="H360" s="16">
        <f t="shared" si="47"/>
        <v>19299.035</v>
      </c>
      <c r="I360" s="13">
        <f t="shared" si="48"/>
        <v>-96.451666666667734</v>
      </c>
      <c r="J360" s="16">
        <f t="shared" si="49"/>
        <v>2636.6866666666679</v>
      </c>
      <c r="K360" s="24">
        <f>SUM(J358:J360)</f>
        <v>7168.3403333333335</v>
      </c>
      <c r="L360" s="8">
        <f t="shared" si="53"/>
        <v>12932.595000000001</v>
      </c>
      <c r="M360" s="20">
        <f t="shared" si="51"/>
        <v>25171.489333333331</v>
      </c>
      <c r="N360" s="18">
        <f t="shared" si="52"/>
        <v>0.76670215037468059</v>
      </c>
    </row>
    <row r="361" spans="1:14" x14ac:dyDescent="0.25">
      <c r="A361">
        <f t="shared" si="45"/>
        <v>7</v>
      </c>
      <c r="B361" s="1">
        <v>41091</v>
      </c>
      <c r="C361" s="28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1">
        <v>19285.84</v>
      </c>
      <c r="H361" s="16">
        <f t="shared" si="47"/>
        <v>19267.210333333333</v>
      </c>
      <c r="I361" s="13">
        <f t="shared" si="48"/>
        <v>-31.824666666667326</v>
      </c>
      <c r="J361" s="16">
        <f t="shared" si="49"/>
        <v>2245.3096666666675</v>
      </c>
      <c r="K361" s="24"/>
      <c r="L361" s="8">
        <f t="shared" si="53"/>
        <v>15177.904666666669</v>
      </c>
      <c r="M361" s="20">
        <f t="shared" si="51"/>
        <v>25017.663000000004</v>
      </c>
      <c r="N361" s="18">
        <f t="shared" si="52"/>
        <v>0.77014429098886372</v>
      </c>
    </row>
    <row r="362" spans="1:14" x14ac:dyDescent="0.25">
      <c r="A362">
        <f t="shared" si="45"/>
        <v>8</v>
      </c>
      <c r="B362" s="1">
        <v>41122</v>
      </c>
      <c r="C362" s="28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1">
        <v>19634.828000000001</v>
      </c>
      <c r="H362" s="16">
        <f t="shared" si="47"/>
        <v>19399.371333333333</v>
      </c>
      <c r="I362" s="13">
        <f t="shared" si="48"/>
        <v>132.16100000000006</v>
      </c>
      <c r="J362" s="16">
        <f t="shared" si="49"/>
        <v>2362.1999999999998</v>
      </c>
      <c r="K362" s="24"/>
      <c r="L362" s="8">
        <f t="shared" si="53"/>
        <v>17540.10466666667</v>
      </c>
      <c r="M362" s="20">
        <f t="shared" si="51"/>
        <v>24981.15633333334</v>
      </c>
      <c r="N362" s="18">
        <f t="shared" si="52"/>
        <v>0.77656018298272234</v>
      </c>
    </row>
    <row r="363" spans="1:14" x14ac:dyDescent="0.25">
      <c r="A363">
        <f t="shared" si="45"/>
        <v>9</v>
      </c>
      <c r="B363" s="1">
        <v>41153</v>
      </c>
      <c r="C363" s="28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1">
        <v>20275.004000000001</v>
      </c>
      <c r="H363" s="16">
        <f t="shared" si="47"/>
        <v>19731.89066666667</v>
      </c>
      <c r="I363" s="13">
        <f>H363-H362</f>
        <v>332.51933333333727</v>
      </c>
      <c r="J363" s="16">
        <f t="shared" si="49"/>
        <v>1971.4896666666627</v>
      </c>
      <c r="K363" s="24">
        <f>SUM(J361:J363)</f>
        <v>6578.9993333333296</v>
      </c>
      <c r="L363" s="8">
        <f t="shared" si="53"/>
        <v>19511.594333333334</v>
      </c>
      <c r="M363" s="20">
        <f t="shared" si="51"/>
        <v>24751.309666666668</v>
      </c>
      <c r="N363" s="18">
        <f>H363/M363</f>
        <v>0.79720592293506798</v>
      </c>
    </row>
    <row r="364" spans="1:14" x14ac:dyDescent="0.25">
      <c r="A364">
        <f t="shared" si="45"/>
        <v>10</v>
      </c>
      <c r="B364" s="1">
        <v>41183</v>
      </c>
      <c r="C364" s="28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1">
        <v>21330.170999999998</v>
      </c>
      <c r="H364" s="16">
        <f t="shared" si="47"/>
        <v>20413.334333333332</v>
      </c>
      <c r="I364" s="13">
        <f t="shared" si="48"/>
        <v>681.44366666666247</v>
      </c>
      <c r="J364" s="16">
        <f t="shared" si="49"/>
        <v>1477.1003333333374</v>
      </c>
      <c r="K364" s="24"/>
      <c r="L364" s="8">
        <f t="shared" si="53"/>
        <v>20988.69466666667</v>
      </c>
      <c r="M364" s="20">
        <f t="shared" si="51"/>
        <v>24183.937000000005</v>
      </c>
      <c r="N364" s="18">
        <f t="shared" si="52"/>
        <v>0.84408648324436708</v>
      </c>
    </row>
    <row r="365" spans="1:14" x14ac:dyDescent="0.25">
      <c r="A365">
        <f t="shared" si="45"/>
        <v>11</v>
      </c>
      <c r="B365" s="1">
        <v>41214</v>
      </c>
      <c r="C365" s="28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1">
        <v>20408.745999999999</v>
      </c>
      <c r="H365" s="16">
        <f t="shared" ref="H365:H370" si="54">AVERAGE(G363:G365)</f>
        <v>20671.307000000001</v>
      </c>
      <c r="I365" s="13">
        <f t="shared" ref="I365:I370" si="55">H365-H364</f>
        <v>257.97266666666837</v>
      </c>
      <c r="J365" s="16">
        <f t="shared" ref="J365:J370" si="56">C365-I365</f>
        <v>1802.9933333333315</v>
      </c>
      <c r="K365" s="24"/>
      <c r="L365" s="8">
        <f t="shared" si="53"/>
        <v>22791.688000000002</v>
      </c>
      <c r="M365" s="20">
        <f t="shared" si="51"/>
        <v>24481.184999999998</v>
      </c>
      <c r="N365" s="18">
        <f t="shared" ref="N365:N370" si="57">H365/M365</f>
        <v>0.84437526206349911</v>
      </c>
    </row>
    <row r="366" spans="1:14" x14ac:dyDescent="0.25">
      <c r="A366">
        <f t="shared" si="45"/>
        <v>12</v>
      </c>
      <c r="B366" s="1">
        <v>41244</v>
      </c>
      <c r="C366" s="28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1">
        <v>21975.647000000001</v>
      </c>
      <c r="H366" s="16">
        <f t="shared" si="54"/>
        <v>21238.187999999998</v>
      </c>
      <c r="I366" s="13">
        <f t="shared" si="55"/>
        <v>566.88099999999758</v>
      </c>
      <c r="J366" s="16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0">
        <f t="shared" ref="M366" si="61">SUM(J355:J366)</f>
        <v>24157.777000000006</v>
      </c>
      <c r="N366" s="18">
        <f t="shared" si="57"/>
        <v>0.87914496437317036</v>
      </c>
    </row>
    <row r="367" spans="1:14" x14ac:dyDescent="0.25">
      <c r="A367">
        <f t="shared" si="45"/>
        <v>1</v>
      </c>
      <c r="B367" s="1">
        <v>41275</v>
      </c>
      <c r="C367" s="28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1">
        <v>23140.706999999999</v>
      </c>
      <c r="H367" s="16">
        <f t="shared" si="54"/>
        <v>21841.699999999997</v>
      </c>
      <c r="I367" s="13">
        <f t="shared" si="55"/>
        <v>603.51199999999881</v>
      </c>
      <c r="J367" s="16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0">
        <f t="shared" ref="M367" si="62">SUM(J356:J367)</f>
        <v>23745.431666666667</v>
      </c>
      <c r="N367" s="18">
        <f t="shared" si="57"/>
        <v>0.91982745593380444</v>
      </c>
    </row>
    <row r="368" spans="1:14" x14ac:dyDescent="0.25">
      <c r="A368">
        <f t="shared" si="45"/>
        <v>2</v>
      </c>
      <c r="B368" s="1">
        <v>41306</v>
      </c>
      <c r="C368" s="28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1">
        <v>22108.423999999999</v>
      </c>
      <c r="H368" s="16">
        <f t="shared" si="54"/>
        <v>22408.259333333332</v>
      </c>
      <c r="I368" s="13">
        <f t="shared" si="55"/>
        <v>566.55933333333451</v>
      </c>
      <c r="J368" s="16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0">
        <f t="shared" ref="M368" si="66">SUM(J357:J368)</f>
        <v>23155.386000000002</v>
      </c>
      <c r="N368" s="18">
        <f t="shared" si="57"/>
        <v>0.96773421671024307</v>
      </c>
    </row>
    <row r="369" spans="1:14" x14ac:dyDescent="0.25">
      <c r="A369">
        <f t="shared" si="45"/>
        <v>3</v>
      </c>
      <c r="B369" s="1">
        <v>41334</v>
      </c>
      <c r="C369" s="28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1">
        <v>22184.458999999999</v>
      </c>
      <c r="H369" s="16">
        <f t="shared" si="54"/>
        <v>22477.863333333331</v>
      </c>
      <c r="I369" s="13">
        <f t="shared" si="55"/>
        <v>69.60399999999936</v>
      </c>
      <c r="J369" s="16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0">
        <f t="shared" ref="M369" si="70">SUM(J358:J369)</f>
        <v>22709.197000000004</v>
      </c>
      <c r="N369" s="18">
        <f t="shared" si="57"/>
        <v>0.98981321679200407</v>
      </c>
    </row>
    <row r="370" spans="1:14" x14ac:dyDescent="0.25">
      <c r="A370">
        <f t="shared" si="45"/>
        <v>4</v>
      </c>
      <c r="B370" s="1">
        <v>41365</v>
      </c>
      <c r="C370" s="28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1">
        <v>21338.005000000001</v>
      </c>
      <c r="H370" s="16">
        <f t="shared" si="54"/>
        <v>21876.96266666667</v>
      </c>
      <c r="I370" s="13">
        <f t="shared" si="55"/>
        <v>-600.90066666666098</v>
      </c>
      <c r="J370" s="16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0">
        <f t="shared" ref="M370" si="73">SUM(J359:J370)</f>
        <v>22784.05899999999</v>
      </c>
      <c r="N370" s="18">
        <f t="shared" si="57"/>
        <v>0.96018723734285794</v>
      </c>
    </row>
    <row r="371" spans="1:14" x14ac:dyDescent="0.25">
      <c r="A371">
        <f t="shared" si="45"/>
        <v>5</v>
      </c>
      <c r="B371" s="1">
        <v>41395</v>
      </c>
      <c r="C371" s="28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1">
        <v>20859.894</v>
      </c>
      <c r="H371" s="16">
        <f t="shared" ref="H371" si="76">AVERAGE(G369:G371)</f>
        <v>21460.786</v>
      </c>
      <c r="I371" s="13">
        <f t="shared" ref="I371" si="77">H371-H370</f>
        <v>-416.17666666666992</v>
      </c>
      <c r="J371" s="16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0">
        <f t="shared" ref="M371" si="79">SUM(J360:J371)</f>
        <v>22850.032666666666</v>
      </c>
      <c r="N371" s="18">
        <f t="shared" ref="N371" si="80">H371/M371</f>
        <v>0.93920154570749126</v>
      </c>
    </row>
    <row r="372" spans="1:14" x14ac:dyDescent="0.25">
      <c r="A372">
        <f t="shared" si="45"/>
        <v>6</v>
      </c>
      <c r="B372" s="1">
        <v>41426</v>
      </c>
      <c r="C372" s="28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1">
        <v>20119.442999999999</v>
      </c>
      <c r="H372" s="16">
        <f t="shared" ref="H372" si="83">AVERAGE(G370:G372)</f>
        <v>20772.447333333334</v>
      </c>
      <c r="I372" s="13">
        <f t="shared" ref="I372" si="84">H372-H371</f>
        <v>-688.33866666666654</v>
      </c>
      <c r="J372" s="16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0">
        <f t="shared" ref="M372" si="86">SUM(J361:J372)</f>
        <v>22701.920666666669</v>
      </c>
      <c r="N372" s="18">
        <f t="shared" ref="N372" si="87">H372/M372</f>
        <v>0.91500836595881552</v>
      </c>
    </row>
    <row r="373" spans="1:14" x14ac:dyDescent="0.25">
      <c r="A373">
        <f t="shared" si="45"/>
        <v>7</v>
      </c>
      <c r="B373" s="1">
        <v>41456</v>
      </c>
      <c r="C373" s="28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1">
        <v>19524.131000000001</v>
      </c>
      <c r="H373" s="16">
        <f t="shared" ref="H373" si="89">AVERAGE(G371:G373)</f>
        <v>20167.822666666667</v>
      </c>
      <c r="I373" s="13">
        <f t="shared" ref="I373" si="90">H373-H372</f>
        <v>-604.6246666666666</v>
      </c>
      <c r="J373" s="16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0">
        <f t="shared" ref="M373" si="92">SUM(J362:J373)</f>
        <v>22701.356666666667</v>
      </c>
      <c r="N373" s="18">
        <f t="shared" ref="N373" si="93">H373/M373</f>
        <v>0.88839724263175457</v>
      </c>
    </row>
    <row r="374" spans="1:14" x14ac:dyDescent="0.25">
      <c r="A374">
        <f t="shared" si="45"/>
        <v>8</v>
      </c>
      <c r="B374" s="1">
        <v>41487</v>
      </c>
      <c r="C374" s="28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1">
        <v>19310.031999999999</v>
      </c>
      <c r="H374" s="16">
        <f t="shared" ref="H374" si="95">AVERAGE(G372:G374)</f>
        <v>19651.202000000001</v>
      </c>
      <c r="I374" s="13">
        <f t="shared" ref="I374" si="96">H374-H373</f>
        <v>-516.62066666666578</v>
      </c>
      <c r="J374" s="16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0">
        <f t="shared" ref="M374" si="98">SUM(J363:J374)</f>
        <v>22855.10833333333</v>
      </c>
      <c r="N374" s="18">
        <f t="shared" ref="N374" si="99">H374/M374</f>
        <v>0.85981662013561533</v>
      </c>
    </row>
    <row r="375" spans="1:14" x14ac:dyDescent="0.25">
      <c r="A375">
        <f t="shared" si="45"/>
        <v>9</v>
      </c>
      <c r="B375" s="1">
        <v>41518</v>
      </c>
      <c r="C375" s="28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1">
        <v>18844.150000000001</v>
      </c>
      <c r="H375" s="16">
        <f t="shared" ref="H375" si="101">AVERAGE(G373:G375)</f>
        <v>19226.104333333333</v>
      </c>
      <c r="I375" s="13">
        <f t="shared" ref="I375" si="102">H375-H374</f>
        <v>-425.09766666666837</v>
      </c>
      <c r="J375" s="16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0">
        <f t="shared" ref="M375" si="105">SUM(J364:J375)</f>
        <v>23015.590333333337</v>
      </c>
      <c r="N375" s="18">
        <f t="shared" ref="N375" si="106">H375/M375</f>
        <v>0.83535134467041172</v>
      </c>
    </row>
    <row r="376" spans="1:14" x14ac:dyDescent="0.25">
      <c r="A376">
        <f t="shared" si="45"/>
        <v>10</v>
      </c>
      <c r="B376" s="1">
        <v>41548</v>
      </c>
      <c r="C376" s="28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1">
        <v>18588.210999999999</v>
      </c>
      <c r="H376" s="16">
        <f t="shared" ref="H376" si="108">AVERAGE(G374:G376)</f>
        <v>18914.130999999998</v>
      </c>
      <c r="I376" s="13">
        <f t="shared" ref="I376" si="109">H376-H375</f>
        <v>-311.97333333333518</v>
      </c>
      <c r="J376" s="16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0">
        <f t="shared" ref="M376" si="112">SUM(J365:J376)</f>
        <v>23342.49933333333</v>
      </c>
      <c r="N376" s="18">
        <f t="shared" ref="N376" si="113">H376/M376</f>
        <v>0.81028731027917067</v>
      </c>
    </row>
    <row r="377" spans="1:14" x14ac:dyDescent="0.25">
      <c r="A377">
        <f t="shared" si="45"/>
        <v>11</v>
      </c>
      <c r="B377" s="1">
        <v>41579</v>
      </c>
      <c r="C377" s="28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1">
        <v>18365.027999999998</v>
      </c>
      <c r="H377" s="16">
        <f t="shared" ref="H377" si="115">AVERAGE(G375:G377)</f>
        <v>18599.129666666668</v>
      </c>
      <c r="I377" s="13">
        <f t="shared" ref="I377" si="116">H377-H376</f>
        <v>-315.00133333332997</v>
      </c>
      <c r="J377" s="16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0">
        <f t="shared" ref="M377" si="119">SUM(J366:J377)</f>
        <v>23245.367333333335</v>
      </c>
      <c r="N377" s="18">
        <f t="shared" ref="N377" si="120">H377/M377</f>
        <v>0.80012199420036412</v>
      </c>
    </row>
    <row r="378" spans="1:14" x14ac:dyDescent="0.25">
      <c r="A378">
        <f t="shared" si="45"/>
        <v>12</v>
      </c>
      <c r="B378" s="1">
        <v>41609</v>
      </c>
      <c r="C378" s="28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1">
        <v>18030.22</v>
      </c>
      <c r="H378" s="16">
        <f t="shared" ref="H378" si="123">AVERAGE(G376:G378)</f>
        <v>18327.819666666666</v>
      </c>
      <c r="I378" s="13">
        <f t="shared" ref="I378" si="124">H378-H377</f>
        <v>-271.31000000000131</v>
      </c>
      <c r="J378" s="16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0">
        <f t="shared" ref="M378" si="127">SUM(J367:J378)</f>
        <v>23412.490333333335</v>
      </c>
      <c r="N378" s="18">
        <f t="shared" ref="N378" si="128">H378/M378</f>
        <v>0.78282230577464829</v>
      </c>
    </row>
    <row r="379" spans="1:14" x14ac:dyDescent="0.25">
      <c r="A379">
        <f t="shared" si="45"/>
        <v>1</v>
      </c>
      <c r="B379" s="1">
        <v>41640</v>
      </c>
      <c r="C379" s="28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1">
        <v>17692.007000000001</v>
      </c>
      <c r="H379" s="16">
        <f t="shared" ref="H379" si="131">AVERAGE(G377:G379)</f>
        <v>18029.085000000003</v>
      </c>
      <c r="I379" s="13">
        <f t="shared" ref="I379" si="132">H379-H378</f>
        <v>-298.73466666666354</v>
      </c>
      <c r="J379" s="16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0">
        <f t="shared" ref="M379" si="135">SUM(J368:J379)</f>
        <v>23700.087999999996</v>
      </c>
      <c r="N379" s="18">
        <f t="shared" ref="N379" si="136">H379/M379</f>
        <v>0.7607180614688015</v>
      </c>
    </row>
    <row r="380" spans="1:14" x14ac:dyDescent="0.25">
      <c r="A380">
        <f t="shared" si="45"/>
        <v>2</v>
      </c>
      <c r="B380" s="1">
        <v>41671</v>
      </c>
      <c r="C380" s="28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1">
        <v>17080.999</v>
      </c>
      <c r="H380" s="16">
        <f t="shared" ref="H380" si="138">AVERAGE(G378:G380)</f>
        <v>17601.07533333333</v>
      </c>
      <c r="I380" s="13">
        <f t="shared" ref="I380" si="139">H380-H379</f>
        <v>-428.00966666667227</v>
      </c>
      <c r="J380" s="16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0">
        <f t="shared" ref="M380" si="142">SUM(J369:J380)</f>
        <v>24306.108000000004</v>
      </c>
      <c r="N380" s="18">
        <f t="shared" ref="N380" si="143">H380/M380</f>
        <v>0.72414206887146748</v>
      </c>
    </row>
    <row r="381" spans="1:14" x14ac:dyDescent="0.25">
      <c r="A381">
        <f t="shared" si="45"/>
        <v>3</v>
      </c>
      <c r="B381" s="1">
        <v>41699</v>
      </c>
      <c r="C381" s="28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1">
        <v>16913.669999999998</v>
      </c>
      <c r="H381" s="16">
        <f t="shared" ref="H381" si="145">AVERAGE(G379:G381)</f>
        <v>17228.892</v>
      </c>
      <c r="I381" s="13">
        <f t="shared" ref="I381" si="146">H381-H380</f>
        <v>-372.18333333333067</v>
      </c>
      <c r="J381" s="16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0">
        <f t="shared" ref="M381" si="149">SUM(J370:J381)</f>
        <v>24355.204333333328</v>
      </c>
      <c r="N381" s="18">
        <f t="shared" ref="N381" si="150">H381/M381</f>
        <v>0.70740083984514046</v>
      </c>
    </row>
    <row r="382" spans="1:14" x14ac:dyDescent="0.25">
      <c r="A382">
        <f t="shared" si="45"/>
        <v>4</v>
      </c>
      <c r="B382" s="1">
        <v>41730</v>
      </c>
      <c r="C382" s="28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1">
        <v>16378.984</v>
      </c>
      <c r="H382" s="16">
        <f t="shared" ref="H382" si="152">AVERAGE(G380:G382)</f>
        <v>16791.217666666664</v>
      </c>
      <c r="I382" s="13">
        <f t="shared" ref="I382" si="153">H382-H381</f>
        <v>-437.67433333333611</v>
      </c>
      <c r="J382" s="16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0">
        <f t="shared" ref="M382" si="156">SUM(J371:J382)</f>
        <v>23775.373000000003</v>
      </c>
      <c r="N382" s="18">
        <f t="shared" ref="N382" si="157">H382/M382</f>
        <v>0.70624413197078595</v>
      </c>
    </row>
    <row r="383" spans="1:14" x14ac:dyDescent="0.25">
      <c r="A383">
        <f t="shared" si="45"/>
        <v>5</v>
      </c>
      <c r="B383" s="1">
        <v>41760</v>
      </c>
      <c r="C383" s="28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1">
        <v>16242.26</v>
      </c>
      <c r="H383" s="16">
        <f t="shared" ref="H383" si="159">AVERAGE(G381:G383)</f>
        <v>16511.637999999999</v>
      </c>
      <c r="I383" s="13">
        <f t="shared" ref="I383" si="160">H383-H382</f>
        <v>-279.57966666666471</v>
      </c>
      <c r="J383" s="16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0">
        <f t="shared" ref="M383" si="163">SUM(J372:J383)</f>
        <v>23269.558000000001</v>
      </c>
      <c r="N383" s="18">
        <f t="shared" ref="N383" si="164">H383/M383</f>
        <v>0.70958107584166397</v>
      </c>
    </row>
    <row r="384" spans="1:14" x14ac:dyDescent="0.25">
      <c r="A384">
        <f t="shared" si="45"/>
        <v>6</v>
      </c>
      <c r="B384" s="1">
        <v>41791</v>
      </c>
      <c r="C384" s="28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1">
        <v>14856.618</v>
      </c>
      <c r="H384" s="16">
        <f t="shared" ref="H384" si="166">AVERAGE(G382:G384)</f>
        <v>15825.954</v>
      </c>
      <c r="I384" s="13">
        <f t="shared" ref="I384" si="167">H384-H383</f>
        <v>-685.68399999999929</v>
      </c>
      <c r="J384" s="16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0">
        <f t="shared" ref="M384" si="170">SUM(J373:J384)</f>
        <v>23010.612333333338</v>
      </c>
      <c r="N384" s="18">
        <f t="shared" ref="N384:N390" si="171">H384/M384</f>
        <v>0.68776761655640117</v>
      </c>
    </row>
    <row r="385" spans="1:16" x14ac:dyDescent="0.25">
      <c r="A385">
        <f t="shared" si="45"/>
        <v>7</v>
      </c>
      <c r="B385" s="1">
        <v>41821</v>
      </c>
      <c r="C385" s="28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1">
        <v>14836.403</v>
      </c>
      <c r="H385" s="16">
        <f t="shared" ref="H385" si="174">AVERAGE(G383:G385)</f>
        <v>15311.760333333334</v>
      </c>
      <c r="I385" s="13">
        <f t="shared" ref="I385" si="175">H385-H384</f>
        <v>-514.1936666666661</v>
      </c>
      <c r="J385" s="16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0">
        <f t="shared" ref="M385" si="178">SUM(J374:J385)</f>
        <v>22689.551333333337</v>
      </c>
      <c r="N385" s="18">
        <f t="shared" si="171"/>
        <v>0.67483751037592121</v>
      </c>
    </row>
    <row r="386" spans="1:16" x14ac:dyDescent="0.25">
      <c r="A386">
        <f t="shared" si="45"/>
        <v>8</v>
      </c>
      <c r="B386" s="1">
        <v>41852</v>
      </c>
      <c r="C386" s="28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1">
        <v>14587.406999999999</v>
      </c>
      <c r="H386" s="16">
        <f t="shared" ref="H386" si="181">AVERAGE(G384:G386)</f>
        <v>14760.142666666667</v>
      </c>
      <c r="I386" s="13">
        <f t="shared" ref="I386" si="182">H386-H385</f>
        <v>-551.61766666666699</v>
      </c>
      <c r="J386" s="16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0">
        <f t="shared" ref="M386" si="185">SUM(J375:J386)</f>
        <v>22420.118333333336</v>
      </c>
      <c r="N386" s="18">
        <f t="shared" si="171"/>
        <v>0.65834365578355925</v>
      </c>
    </row>
    <row r="387" spans="1:16" x14ac:dyDescent="0.25">
      <c r="A387">
        <f t="shared" si="45"/>
        <v>9</v>
      </c>
      <c r="B387" s="1">
        <v>41883</v>
      </c>
      <c r="C387" s="28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1">
        <v>14529.879000000001</v>
      </c>
      <c r="H387" s="16">
        <f t="shared" ref="H387" si="188">AVERAGE(G385:G387)</f>
        <v>14651.229666666666</v>
      </c>
      <c r="I387" s="13">
        <f t="shared" ref="I387" si="189">H387-H386</f>
        <v>-108.91300000000047</v>
      </c>
      <c r="J387" s="16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0">
        <f t="shared" ref="M387" si="192">SUM(J376:J387)</f>
        <v>21942.163666666664</v>
      </c>
      <c r="N387" s="18">
        <f t="shared" si="171"/>
        <v>0.66772037111928095</v>
      </c>
    </row>
    <row r="388" spans="1:16" x14ac:dyDescent="0.25">
      <c r="A388">
        <f t="shared" si="45"/>
        <v>10</v>
      </c>
      <c r="B388" s="1">
        <v>41913</v>
      </c>
      <c r="C388" s="28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1">
        <v>14484.544</v>
      </c>
      <c r="H388" s="16">
        <f t="shared" ref="H388:H390" si="195">AVERAGE(G386:G388)</f>
        <v>14533.943333333335</v>
      </c>
      <c r="I388" s="13">
        <f t="shared" ref="I388:I390" si="196">H388-H387</f>
        <v>-117.28633333333164</v>
      </c>
      <c r="J388" s="16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0">
        <f t="shared" ref="M388:M390" si="199">SUM(J377:J388)</f>
        <v>21898.256666666664</v>
      </c>
      <c r="N388" s="18">
        <f t="shared" si="171"/>
        <v>0.6637032141219158</v>
      </c>
    </row>
    <row r="389" spans="1:16" x14ac:dyDescent="0.25">
      <c r="A389">
        <f t="shared" si="45"/>
        <v>11</v>
      </c>
      <c r="B389" s="25">
        <v>41944</v>
      </c>
      <c r="C389" s="28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1">
        <v>14417.073</v>
      </c>
      <c r="H389" s="16">
        <f t="shared" si="195"/>
        <v>14477.165333333332</v>
      </c>
      <c r="I389" s="13">
        <f t="shared" si="196"/>
        <v>-56.778000000002066</v>
      </c>
      <c r="J389" s="16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0">
        <f t="shared" si="199"/>
        <v>21538.107333333333</v>
      </c>
      <c r="N389" s="27">
        <f t="shared" si="171"/>
        <v>0.67216515867797855</v>
      </c>
      <c r="O389" s="26"/>
      <c r="P389" s="13"/>
    </row>
    <row r="390" spans="1:16" x14ac:dyDescent="0.25">
      <c r="A390">
        <f t="shared" si="45"/>
        <v>12</v>
      </c>
      <c r="B390" s="25">
        <v>41974</v>
      </c>
      <c r="C390" s="28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1">
        <v>14385.552</v>
      </c>
      <c r="H390" s="16">
        <f t="shared" si="195"/>
        <v>14429.056333333332</v>
      </c>
      <c r="I390" s="13">
        <f t="shared" si="196"/>
        <v>-48.109000000000378</v>
      </c>
      <c r="J390" s="16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0">
        <f t="shared" si="199"/>
        <v>21184.489333333338</v>
      </c>
      <c r="N390" s="27">
        <f t="shared" si="171"/>
        <v>0.68111419191160405</v>
      </c>
      <c r="O390" s="26"/>
      <c r="P390" s="13"/>
    </row>
    <row r="391" spans="1:16" x14ac:dyDescent="0.25">
      <c r="A391">
        <f t="shared" ref="A391:A392" si="200">MONTH(B391)</f>
        <v>1</v>
      </c>
      <c r="B391" s="25">
        <v>42005</v>
      </c>
      <c r="C391" s="28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28">
        <v>14264.39</v>
      </c>
      <c r="H391" s="16">
        <f t="shared" ref="H391:H392" si="204">AVERAGE(G389:G391)</f>
        <v>14355.671666666667</v>
      </c>
      <c r="I391" s="13">
        <f t="shared" ref="I391:I392" si="205">H391-H390</f>
        <v>-73.384666666664998</v>
      </c>
      <c r="J391" s="16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0">
        <f t="shared" ref="M391:M392" si="209">SUM(J380:J391)</f>
        <v>21067.505333333338</v>
      </c>
      <c r="N391" s="27">
        <f t="shared" ref="N391:N392" si="210">H391/M391</f>
        <v>0.68141298362236069</v>
      </c>
    </row>
    <row r="392" spans="1:16" x14ac:dyDescent="0.25">
      <c r="A392">
        <f t="shared" si="200"/>
        <v>2</v>
      </c>
      <c r="B392" s="25">
        <v>42036</v>
      </c>
      <c r="C392" s="28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28">
        <v>13545.02</v>
      </c>
      <c r="H392" s="16">
        <f t="shared" si="204"/>
        <v>14064.987333333333</v>
      </c>
      <c r="I392" s="13">
        <f t="shared" si="205"/>
        <v>-290.68433333333451</v>
      </c>
      <c r="J392" s="16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0">
        <f t="shared" si="209"/>
        <v>20796.240999999998</v>
      </c>
      <c r="N392" s="27">
        <f t="shared" si="210"/>
        <v>0.67632354007309947</v>
      </c>
    </row>
    <row r="393" spans="1:16" x14ac:dyDescent="0.25">
      <c r="A393">
        <f t="shared" ref="A393:A394" si="211">MONTH(B393)</f>
        <v>3</v>
      </c>
      <c r="B393" s="25">
        <v>42064</v>
      </c>
      <c r="C393" s="28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28">
        <v>13194.736000000001</v>
      </c>
      <c r="H393" s="16">
        <f t="shared" ref="H393:H394" si="215">AVERAGE(G391:G393)</f>
        <v>13668.048666666667</v>
      </c>
      <c r="I393" s="13">
        <f t="shared" ref="I393:I394" si="216">H393-H392</f>
        <v>-396.93866666666509</v>
      </c>
      <c r="J393" s="16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0">
        <f t="shared" ref="M393:M394" si="220">SUM(J382:J393)</f>
        <v>20649.532333333329</v>
      </c>
      <c r="N393" s="27">
        <f t="shared" ref="N393:N394" si="221">H393/M393</f>
        <v>0.66190596697452264</v>
      </c>
    </row>
    <row r="394" spans="1:16" x14ac:dyDescent="0.25">
      <c r="A394">
        <f t="shared" si="211"/>
        <v>4</v>
      </c>
      <c r="B394" s="25">
        <v>42095</v>
      </c>
      <c r="C394" s="28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28">
        <v>13188.33</v>
      </c>
      <c r="H394" s="16">
        <f t="shared" si="215"/>
        <v>13309.362000000001</v>
      </c>
      <c r="I394" s="13">
        <f t="shared" si="216"/>
        <v>-358.6866666666665</v>
      </c>
      <c r="J394" s="16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0">
        <f t="shared" si="220"/>
        <v>20664.403666666662</v>
      </c>
      <c r="N394" s="27">
        <f t="shared" si="221"/>
        <v>0.64407191297124478</v>
      </c>
    </row>
    <row r="395" spans="1:16" x14ac:dyDescent="0.25">
      <c r="A395">
        <f t="shared" ref="A395:A396" si="222">MONTH(B395)</f>
        <v>5</v>
      </c>
      <c r="B395" s="25">
        <v>42125</v>
      </c>
      <c r="C395" s="28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28">
        <v>12830.067999999999</v>
      </c>
      <c r="H395" s="16">
        <f t="shared" ref="H395:H396" si="226">AVERAGE(G393:G395)</f>
        <v>13071.044666666667</v>
      </c>
      <c r="I395" s="13">
        <f t="shared" ref="I395:I396" si="227">H395-H394</f>
        <v>-238.31733333333432</v>
      </c>
      <c r="J395" s="16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0">
        <f t="shared" ref="M395:M396" si="231">SUM(J384:J395)</f>
        <v>20649.651333333335</v>
      </c>
      <c r="N395" s="27">
        <f t="shared" ref="N395:N396" si="232">H395/M395</f>
        <v>0.6329910590580754</v>
      </c>
    </row>
    <row r="396" spans="1:16" x14ac:dyDescent="0.25">
      <c r="A396">
        <f t="shared" si="222"/>
        <v>6</v>
      </c>
      <c r="B396" s="25">
        <v>42156</v>
      </c>
      <c r="C396" s="28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28">
        <v>12422.332</v>
      </c>
      <c r="H396" s="16">
        <f t="shared" si="226"/>
        <v>12813.576666666668</v>
      </c>
      <c r="I396" s="13">
        <f t="shared" si="227"/>
        <v>-257.46799999999894</v>
      </c>
      <c r="J396" s="16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0">
        <f t="shared" si="231"/>
        <v>20120.950333333334</v>
      </c>
      <c r="N396" s="27">
        <f t="shared" si="232"/>
        <v>0.63682760776160163</v>
      </c>
    </row>
    <row r="397" spans="1:16" x14ac:dyDescent="0.25">
      <c r="A397">
        <f t="shared" ref="A397:A398" si="233">MONTH(B397)</f>
        <v>7</v>
      </c>
      <c r="B397" s="25">
        <v>42186</v>
      </c>
      <c r="C397" s="28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28">
        <v>12562.038</v>
      </c>
      <c r="H397" s="16">
        <f t="shared" ref="H397:H398" si="237">AVERAGE(G395:G397)</f>
        <v>12604.812666666667</v>
      </c>
      <c r="I397" s="13">
        <f t="shared" ref="I397:I398" si="238">H397-H396</f>
        <v>-208.76400000000103</v>
      </c>
      <c r="J397" s="16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0">
        <f t="shared" ref="M397:M398" si="242">SUM(J386:J397)</f>
        <v>19997.644666666667</v>
      </c>
      <c r="N397" s="27">
        <f t="shared" ref="N397:N398" si="243">H397/M397</f>
        <v>0.63031486341374798</v>
      </c>
    </row>
    <row r="398" spans="1:16" x14ac:dyDescent="0.25">
      <c r="A398">
        <f t="shared" si="233"/>
        <v>8</v>
      </c>
      <c r="B398" s="25">
        <v>42217</v>
      </c>
      <c r="C398" s="28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28">
        <v>12813.332</v>
      </c>
      <c r="H398" s="16">
        <f t="shared" si="237"/>
        <v>12599.234000000002</v>
      </c>
      <c r="I398" s="13">
        <f t="shared" si="238"/>
        <v>-5.5786666666645033</v>
      </c>
      <c r="J398" s="16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0">
        <f t="shared" si="242"/>
        <v>19611.503666666664</v>
      </c>
      <c r="N398" s="27">
        <f t="shared" si="243"/>
        <v>0.64244099861729131</v>
      </c>
    </row>
    <row r="399" spans="1:16" x14ac:dyDescent="0.25">
      <c r="A399">
        <f t="shared" ref="A399:A400" si="244">MONTH(B399)</f>
        <v>9</v>
      </c>
      <c r="B399" s="25">
        <v>42248</v>
      </c>
      <c r="C399" s="28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28">
        <v>13082.215</v>
      </c>
      <c r="H399" s="16">
        <f t="shared" ref="H399:H400" si="248">AVERAGE(G397:G399)</f>
        <v>12819.195000000002</v>
      </c>
      <c r="I399" s="13">
        <f t="shared" ref="I399:I400" si="249">H399-H398</f>
        <v>219.96099999999933</v>
      </c>
      <c r="J399" s="16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0">
        <f t="shared" ref="M399:M400" si="253">SUM(J388:J399)</f>
        <v>19408.553666666663</v>
      </c>
      <c r="N399" s="27">
        <f t="shared" ref="N399:N400" si="254">H399/M399</f>
        <v>0.66049202945072638</v>
      </c>
    </row>
    <row r="400" spans="1:16" x14ac:dyDescent="0.25">
      <c r="A400">
        <f t="shared" si="244"/>
        <v>10</v>
      </c>
      <c r="B400" s="25">
        <v>42278</v>
      </c>
      <c r="C400" s="28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28">
        <v>13668.411</v>
      </c>
      <c r="H400" s="16">
        <f t="shared" si="248"/>
        <v>13187.985999999999</v>
      </c>
      <c r="I400" s="13">
        <f t="shared" si="249"/>
        <v>368.79099999999744</v>
      </c>
      <c r="J400" s="16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0">
        <f t="shared" si="253"/>
        <v>19051.038333333334</v>
      </c>
      <c r="N400" s="27">
        <f t="shared" si="254"/>
        <v>0.69224499836973008</v>
      </c>
    </row>
    <row r="401" spans="1:14" x14ac:dyDescent="0.25">
      <c r="A401">
        <f t="shared" ref="A401:A402" si="255">MONTH(B401)</f>
        <v>11</v>
      </c>
      <c r="B401" s="25">
        <v>42309</v>
      </c>
      <c r="C401" s="28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28">
        <v>14461.512000000001</v>
      </c>
      <c r="H401" s="16">
        <f t="shared" ref="H401:H402" si="259">AVERAGE(G399:G401)</f>
        <v>13737.379333333332</v>
      </c>
      <c r="I401" s="13">
        <f t="shared" ref="I401:I402" si="260">H401-H400</f>
        <v>549.39333333333343</v>
      </c>
      <c r="J401" s="16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0">
        <f t="shared" ref="M401:M402" si="264">SUM(J390:J401)</f>
        <v>18604.449999999997</v>
      </c>
      <c r="N401" s="27">
        <f t="shared" ref="N401:N402" si="265">H401/M401</f>
        <v>0.73839212303149704</v>
      </c>
    </row>
    <row r="402" spans="1:14" x14ac:dyDescent="0.25">
      <c r="A402">
        <f t="shared" si="255"/>
        <v>12</v>
      </c>
      <c r="B402" s="25">
        <v>42339</v>
      </c>
      <c r="C402" s="28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28">
        <v>14569.428</v>
      </c>
      <c r="H402" s="16">
        <f t="shared" si="259"/>
        <v>14233.117</v>
      </c>
      <c r="I402" s="13">
        <f t="shared" si="260"/>
        <v>495.73766666666779</v>
      </c>
      <c r="J402" s="16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0">
        <f t="shared" si="264"/>
        <v>18545.775333333328</v>
      </c>
      <c r="N402" s="27">
        <f t="shared" si="265"/>
        <v>0.76745872006861027</v>
      </c>
    </row>
    <row r="403" spans="1:14" x14ac:dyDescent="0.25">
      <c r="A403">
        <f t="shared" ref="A403:A404" si="266">MONTH(B403)</f>
        <v>1</v>
      </c>
      <c r="B403" s="25">
        <v>42370</v>
      </c>
      <c r="C403" s="28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28">
        <v>15231.592000000001</v>
      </c>
      <c r="H403" s="16">
        <f t="shared" ref="H403:H404" si="270">AVERAGE(G401:G403)</f>
        <v>14754.177333333335</v>
      </c>
      <c r="I403" s="13">
        <f t="shared" ref="I403:I404" si="271">H403-H402</f>
        <v>521.06033333333471</v>
      </c>
      <c r="J403" s="16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0">
        <f t="shared" ref="M403:M404" si="275">SUM(J392:J403)</f>
        <v>18318.818333333333</v>
      </c>
      <c r="N403" s="27">
        <f t="shared" ref="N403:N404" si="276">H403/M403</f>
        <v>0.80541097492551161</v>
      </c>
    </row>
    <row r="404" spans="1:14" x14ac:dyDescent="0.25">
      <c r="A404">
        <f t="shared" si="266"/>
        <v>2</v>
      </c>
      <c r="B404" s="25">
        <v>42401</v>
      </c>
      <c r="C404" s="28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28">
        <v>15328.445</v>
      </c>
      <c r="H404" s="16">
        <f t="shared" si="270"/>
        <v>15043.154999999999</v>
      </c>
      <c r="I404" s="13">
        <f t="shared" si="271"/>
        <v>288.97766666666394</v>
      </c>
      <c r="J404" s="16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0">
        <f t="shared" si="275"/>
        <v>17997.368333333336</v>
      </c>
      <c r="N404" s="27">
        <f t="shared" si="276"/>
        <v>0.83585303814326173</v>
      </c>
    </row>
    <row r="405" spans="1:14" x14ac:dyDescent="0.25">
      <c r="A405">
        <f t="shared" ref="A405:A406" si="277">MONTH(B405)</f>
        <v>3</v>
      </c>
      <c r="B405" s="25">
        <v>42430</v>
      </c>
      <c r="C405" s="28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28">
        <v>15350.074000000001</v>
      </c>
      <c r="H405" s="16">
        <f t="shared" ref="H405:H406" si="281">AVERAGE(G403:G405)</f>
        <v>15303.370333333334</v>
      </c>
      <c r="I405" s="13">
        <f t="shared" ref="I405:I406" si="282">H405-H404</f>
        <v>260.21533333333537</v>
      </c>
      <c r="J405" s="16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0">
        <f t="shared" ref="M405:M406" si="286">SUM(J394:J405)</f>
        <v>17563.14633333333</v>
      </c>
      <c r="N405" s="27">
        <f t="shared" ref="N405:N406" si="287">H405/M405</f>
        <v>0.87133421557211888</v>
      </c>
    </row>
    <row r="406" spans="1:14" x14ac:dyDescent="0.25">
      <c r="A406">
        <f t="shared" si="277"/>
        <v>4</v>
      </c>
      <c r="B406" s="25">
        <v>42461</v>
      </c>
      <c r="C406" s="28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28">
        <v>15209.934999999999</v>
      </c>
      <c r="H406" s="16">
        <f t="shared" si="281"/>
        <v>15296.151333333333</v>
      </c>
      <c r="I406" s="13">
        <f t="shared" si="282"/>
        <v>-7.2190000000009604</v>
      </c>
      <c r="J406" s="16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0">
        <f t="shared" si="286"/>
        <v>17441.991666666669</v>
      </c>
      <c r="N406" s="27">
        <f t="shared" si="287"/>
        <v>0.87697274632723032</v>
      </c>
    </row>
    <row r="407" spans="1:14" x14ac:dyDescent="0.25">
      <c r="A407">
        <f t="shared" ref="A407:A408" si="288">MONTH(B407)</f>
        <v>5</v>
      </c>
      <c r="B407" s="25">
        <v>42491</v>
      </c>
      <c r="C407" s="28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28">
        <v>14910.922</v>
      </c>
      <c r="H407" s="16">
        <f t="shared" ref="H407:H408" si="292">AVERAGE(G405:G407)</f>
        <v>15156.976999999999</v>
      </c>
      <c r="I407" s="13">
        <f t="shared" ref="I407:I408" si="293">H407-H406</f>
        <v>-139.17433333333429</v>
      </c>
      <c r="J407" s="16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0">
        <f t="shared" ref="M407:M408" si="297">SUM(J396:J407)</f>
        <v>17383.285666666667</v>
      </c>
      <c r="N407" s="27">
        <f t="shared" ref="N407:N408" si="298">H407/M407</f>
        <v>0.87192820106870084</v>
      </c>
    </row>
    <row r="408" spans="1:14" x14ac:dyDescent="0.25">
      <c r="A408">
        <f t="shared" si="288"/>
        <v>6</v>
      </c>
      <c r="B408" s="25">
        <v>42522</v>
      </c>
      <c r="C408" s="28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28">
        <v>14618.879000000001</v>
      </c>
      <c r="H408" s="16">
        <f t="shared" si="292"/>
        <v>14913.245333333334</v>
      </c>
      <c r="I408" s="13">
        <f t="shared" si="293"/>
        <v>-243.73166666666475</v>
      </c>
      <c r="J408" s="16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0">
        <f t="shared" si="297"/>
        <v>17651.795333333332</v>
      </c>
      <c r="N408" s="27">
        <f t="shared" si="298"/>
        <v>0.84485714068820128</v>
      </c>
    </row>
    <row r="409" spans="1:14" x14ac:dyDescent="0.25">
      <c r="A409">
        <f t="shared" ref="A409:A410" si="299">MONTH(B409)</f>
        <v>7</v>
      </c>
      <c r="B409" s="25">
        <v>42552</v>
      </c>
      <c r="C409" s="28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28">
        <v>14766.512000000001</v>
      </c>
      <c r="H409" s="16">
        <f t="shared" ref="H409:H410" si="303">AVERAGE(G407:G409)</f>
        <v>14765.437666666667</v>
      </c>
      <c r="I409" s="13">
        <f t="shared" ref="I409:I410" si="304">H409-H408</f>
        <v>-147.8076666666675</v>
      </c>
      <c r="J409" s="16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0">
        <f t="shared" ref="M409:M410" si="308">SUM(J398:J409)</f>
        <v>17897.998000000003</v>
      </c>
      <c r="N409" s="27">
        <f t="shared" ref="N409:N410" si="309">H409/M409</f>
        <v>0.82497705423068346</v>
      </c>
    </row>
    <row r="410" spans="1:14" x14ac:dyDescent="0.25">
      <c r="A410">
        <f t="shared" si="299"/>
        <v>8</v>
      </c>
      <c r="B410" s="25">
        <v>42583</v>
      </c>
      <c r="C410" s="28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28">
        <v>14942.343999999999</v>
      </c>
      <c r="H410" s="16">
        <f t="shared" si="303"/>
        <v>14775.911666666667</v>
      </c>
      <c r="I410" s="13">
        <f t="shared" si="304"/>
        <v>10.47400000000016</v>
      </c>
      <c r="J410" s="16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0">
        <f t="shared" si="308"/>
        <v>17830.312333333335</v>
      </c>
      <c r="N410" s="27">
        <f t="shared" si="309"/>
        <v>0.82869617707388443</v>
      </c>
    </row>
    <row r="411" spans="1:14" x14ac:dyDescent="0.25">
      <c r="A411">
        <f t="shared" ref="A411:A412" si="310">MONTH(B411)</f>
        <v>9</v>
      </c>
      <c r="B411" s="25">
        <v>42614</v>
      </c>
      <c r="C411" s="28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28">
        <v>15288.418</v>
      </c>
      <c r="H411" s="16">
        <f t="shared" ref="H411:H412" si="314">AVERAGE(G409:G411)</f>
        <v>14999.091333333332</v>
      </c>
      <c r="I411" s="13">
        <f t="shared" ref="I411:I412" si="315">H411-H410</f>
        <v>223.17966666666507</v>
      </c>
      <c r="J411" s="16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0">
        <f t="shared" ref="M411:M412" si="319">SUM(J400:J411)</f>
        <v>17999.64366666667</v>
      </c>
      <c r="N411" s="27">
        <f t="shared" ref="N411:N412" si="320">H411/M411</f>
        <v>0.83329934809264994</v>
      </c>
    </row>
    <row r="412" spans="1:14" x14ac:dyDescent="0.25">
      <c r="A412">
        <f t="shared" si="310"/>
        <v>10</v>
      </c>
      <c r="B412" s="25">
        <v>42644</v>
      </c>
      <c r="C412" s="28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28">
        <v>15654.414000000001</v>
      </c>
      <c r="H412" s="16">
        <f t="shared" si="314"/>
        <v>15295.058666666666</v>
      </c>
      <c r="I412" s="13">
        <f t="shared" si="315"/>
        <v>295.96733333333395</v>
      </c>
      <c r="J412" s="16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0">
        <f t="shared" si="319"/>
        <v>18144.557333333334</v>
      </c>
      <c r="N412" s="27">
        <f t="shared" si="320"/>
        <v>0.84295573519273137</v>
      </c>
    </row>
    <row r="413" spans="1:14" x14ac:dyDescent="0.25">
      <c r="A413">
        <f t="shared" ref="A413:A414" si="321">MONTH(B413)</f>
        <v>11</v>
      </c>
      <c r="B413" s="25">
        <v>42675</v>
      </c>
      <c r="C413" s="28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28">
        <v>16029.642</v>
      </c>
      <c r="H413" s="16">
        <f t="shared" ref="H413:H414" si="325">AVERAGE(G411:G413)</f>
        <v>15657.491333333333</v>
      </c>
      <c r="I413" s="13">
        <f t="shared" ref="I413:I414" si="326">H413-H412</f>
        <v>362.4326666666675</v>
      </c>
      <c r="J413" s="16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0">
        <f t="shared" ref="M413:M414" si="330">SUM(J402:J413)</f>
        <v>18305.612999999998</v>
      </c>
      <c r="N413" s="27">
        <f t="shared" ref="N413:N414" si="331">H413/M413</f>
        <v>0.85533826883226116</v>
      </c>
    </row>
    <row r="414" spans="1:14" x14ac:dyDescent="0.25">
      <c r="A414">
        <f t="shared" si="321"/>
        <v>12</v>
      </c>
      <c r="B414" s="25">
        <v>42705</v>
      </c>
      <c r="C414" s="28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28">
        <v>15582.871999999999</v>
      </c>
      <c r="H414" s="16">
        <f t="shared" si="325"/>
        <v>15755.642666666667</v>
      </c>
      <c r="I414" s="13">
        <f t="shared" si="326"/>
        <v>98.151333333333241</v>
      </c>
      <c r="J414" s="16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0">
        <f t="shared" si="330"/>
        <v>18660.896333333334</v>
      </c>
      <c r="N414" s="27">
        <f t="shared" si="331"/>
        <v>0.84431328405822015</v>
      </c>
    </row>
    <row r="415" spans="1:14" x14ac:dyDescent="0.25">
      <c r="A415">
        <f t="shared" ref="A415:A416" si="332">MONTH(B415)</f>
        <v>1</v>
      </c>
      <c r="B415" s="25">
        <v>42736</v>
      </c>
      <c r="C415" s="28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28">
        <v>16490.617999999999</v>
      </c>
      <c r="H415" s="16">
        <f t="shared" ref="H415:H416" si="336">AVERAGE(G413:G415)</f>
        <v>16034.377333333332</v>
      </c>
      <c r="I415" s="13">
        <f t="shared" ref="I415:I416" si="337">H415-H414</f>
        <v>278.73466666666536</v>
      </c>
      <c r="J415" s="16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0">
        <f t="shared" ref="M415:M416" si="341">SUM(J404:J415)</f>
        <v>18644.838000000003</v>
      </c>
      <c r="N415" s="27">
        <f t="shared" ref="N415:N416" si="342">H415/M415</f>
        <v>0.85999016635775161</v>
      </c>
    </row>
    <row r="416" spans="1:14" x14ac:dyDescent="0.25">
      <c r="A416">
        <f t="shared" si="332"/>
        <v>2</v>
      </c>
      <c r="B416" s="25">
        <v>42767</v>
      </c>
      <c r="C416" s="28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28">
        <v>16249.656000000001</v>
      </c>
      <c r="H416" s="16">
        <f t="shared" si="336"/>
        <v>16107.715333333334</v>
      </c>
      <c r="I416" s="13">
        <f t="shared" si="337"/>
        <v>73.338000000001557</v>
      </c>
      <c r="J416" s="16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0">
        <f t="shared" si="341"/>
        <v>18515.941666666666</v>
      </c>
      <c r="N416" s="27">
        <f t="shared" si="342"/>
        <v>0.86993767982814818</v>
      </c>
    </row>
    <row r="417" spans="1:14" x14ac:dyDescent="0.25">
      <c r="A417">
        <f t="shared" ref="A417:A418" si="343">MONTH(B417)</f>
        <v>3</v>
      </c>
      <c r="B417" s="25">
        <v>42795</v>
      </c>
      <c r="C417" s="28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28">
        <v>16439.39</v>
      </c>
      <c r="H417" s="16">
        <f t="shared" ref="H417:H418" si="347">AVERAGE(G415:G417)</f>
        <v>16393.221333333331</v>
      </c>
      <c r="I417" s="13">
        <f t="shared" ref="I417:I418" si="348">H417-H416</f>
        <v>285.50599999999758</v>
      </c>
      <c r="J417" s="16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0">
        <f t="shared" ref="M417:M418" si="352">SUM(J406:J417)</f>
        <v>18437.004000000001</v>
      </c>
      <c r="N417" s="27">
        <f t="shared" ref="N417:N418" si="353">H417/M417</f>
        <v>0.88914778850909459</v>
      </c>
    </row>
    <row r="418" spans="1:14" x14ac:dyDescent="0.25">
      <c r="A418">
        <f t="shared" si="343"/>
        <v>4</v>
      </c>
      <c r="B418" s="25">
        <v>42826</v>
      </c>
      <c r="C418" s="28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28">
        <v>15513.366</v>
      </c>
      <c r="H418" s="16">
        <f t="shared" si="347"/>
        <v>16067.470666666668</v>
      </c>
      <c r="I418" s="13">
        <f t="shared" si="348"/>
        <v>-325.75066666666316</v>
      </c>
      <c r="J418" s="16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0">
        <f t="shared" si="352"/>
        <v>18656.031666666666</v>
      </c>
      <c r="N418" s="27">
        <f t="shared" si="353"/>
        <v>0.86124803783298332</v>
      </c>
    </row>
    <row r="419" spans="1:14" x14ac:dyDescent="0.25">
      <c r="A419">
        <f t="shared" ref="A419:A420" si="354">MONTH(B419)</f>
        <v>5</v>
      </c>
      <c r="B419" s="25">
        <v>42856</v>
      </c>
      <c r="C419" s="28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28">
        <v>15039.684999999999</v>
      </c>
      <c r="H419" s="16">
        <f t="shared" ref="H419:H420" si="358">AVERAGE(G417:G419)</f>
        <v>15664.146999999999</v>
      </c>
      <c r="I419" s="13">
        <f t="shared" ref="I419:I420" si="359">H419-H418</f>
        <v>-403.32366666666894</v>
      </c>
      <c r="J419" s="16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0">
        <f t="shared" ref="M419:M420" si="363">SUM(J408:J419)</f>
        <v>18712.353000000003</v>
      </c>
      <c r="N419" s="27">
        <f t="shared" ref="N419:N420" si="364">H419/M419</f>
        <v>0.83710194009272898</v>
      </c>
    </row>
    <row r="420" spans="1:14" x14ac:dyDescent="0.25">
      <c r="A420">
        <f t="shared" si="354"/>
        <v>6</v>
      </c>
      <c r="B420" s="25">
        <v>42887</v>
      </c>
      <c r="C420" s="28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28">
        <v>14651.08</v>
      </c>
      <c r="H420" s="16">
        <f t="shared" si="358"/>
        <v>15068.043666666666</v>
      </c>
      <c r="I420" s="13">
        <f t="shared" si="359"/>
        <v>-596.10333333333256</v>
      </c>
      <c r="J420" s="16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0">
        <f t="shared" si="363"/>
        <v>18906.545666666665</v>
      </c>
      <c r="N420" s="27">
        <f t="shared" si="364"/>
        <v>0.79697497006195583</v>
      </c>
    </row>
    <row r="421" spans="1:14" x14ac:dyDescent="0.25">
      <c r="A421">
        <f t="shared" ref="A421:A422" si="365">MONTH(B421)</f>
        <v>7</v>
      </c>
      <c r="B421" s="25">
        <v>42917</v>
      </c>
      <c r="C421" s="28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28">
        <v>14819.223</v>
      </c>
      <c r="H421" s="16">
        <f t="shared" ref="H421:H422" si="369">AVERAGE(G419:G421)</f>
        <v>14836.662666666665</v>
      </c>
      <c r="I421" s="13">
        <f t="shared" ref="I421:I422" si="370">H421-H420</f>
        <v>-231.38100000000122</v>
      </c>
      <c r="J421" s="16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0">
        <f t="shared" ref="M421:M422" si="374">SUM(J410:J421)</f>
        <v>18308.316000000003</v>
      </c>
      <c r="N421" s="27">
        <f t="shared" ref="N421:N422" si="375">H421/M421</f>
        <v>0.81037833663492931</v>
      </c>
    </row>
    <row r="422" spans="1:14" x14ac:dyDescent="0.25">
      <c r="A422">
        <f t="shared" si="365"/>
        <v>8</v>
      </c>
      <c r="B422" s="25">
        <v>42948</v>
      </c>
      <c r="C422" s="28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28">
        <v>14589.367</v>
      </c>
      <c r="H422" s="16">
        <f t="shared" si="369"/>
        <v>14686.556666666665</v>
      </c>
      <c r="I422" s="13">
        <f t="shared" si="370"/>
        <v>-150.10599999999977</v>
      </c>
      <c r="J422" s="16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0">
        <f t="shared" si="374"/>
        <v>18278.867000000002</v>
      </c>
      <c r="N422" s="27">
        <f t="shared" si="375"/>
        <v>0.80347193656295346</v>
      </c>
    </row>
    <row r="423" spans="1:14" x14ac:dyDescent="0.25">
      <c r="A423">
        <f t="shared" ref="A423:A424" si="376">MONTH(B423)</f>
        <v>9</v>
      </c>
      <c r="B423" s="25">
        <v>42979</v>
      </c>
      <c r="C423" s="28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28">
        <v>14153.337</v>
      </c>
      <c r="H423" s="16">
        <f t="shared" ref="H423:H424" si="380">AVERAGE(G421:G423)</f>
        <v>14520.642333333331</v>
      </c>
      <c r="I423" s="13">
        <f t="shared" ref="I423:I424" si="381">H423-H422</f>
        <v>-165.91433333333407</v>
      </c>
      <c r="J423" s="16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0">
        <f t="shared" ref="M423:M424" si="385">SUM(J412:J423)</f>
        <v>18223.330000000002</v>
      </c>
      <c r="N423" s="27">
        <f t="shared" ref="N423:N424" si="386">H423/M423</f>
        <v>0.79681607770551977</v>
      </c>
    </row>
    <row r="424" spans="1:14" x14ac:dyDescent="0.25">
      <c r="A424">
        <f t="shared" si="376"/>
        <v>10</v>
      </c>
      <c r="B424" s="25">
        <v>43009</v>
      </c>
      <c r="C424" s="28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28">
        <v>14087.273999999999</v>
      </c>
      <c r="H424" s="16">
        <f t="shared" si="380"/>
        <v>14276.659333333331</v>
      </c>
      <c r="I424" s="13">
        <f t="shared" si="381"/>
        <v>-243.98300000000017</v>
      </c>
      <c r="J424" s="16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0">
        <f t="shared" si="385"/>
        <v>18319.213333333337</v>
      </c>
      <c r="N424" s="27">
        <f t="shared" si="386"/>
        <v>0.77932709628724939</v>
      </c>
    </row>
    <row r="425" spans="1:14" x14ac:dyDescent="0.25">
      <c r="A425">
        <f t="shared" ref="A425:A426" si="387">MONTH(B425)</f>
        <v>11</v>
      </c>
      <c r="B425" s="25">
        <v>43040</v>
      </c>
      <c r="C425" s="28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28">
        <v>13763.628000000001</v>
      </c>
      <c r="H425" s="16">
        <f t="shared" ref="H425:H426" si="391">AVERAGE(G423:G425)</f>
        <v>14001.413</v>
      </c>
      <c r="I425" s="13">
        <f t="shared" ref="I425:I426" si="392">H425-H424</f>
        <v>-275.24633333333077</v>
      </c>
      <c r="J425" s="16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0">
        <f t="shared" ref="M425:M426" si="396">SUM(J414:J425)</f>
        <v>18831.293333333335</v>
      </c>
      <c r="N425" s="27">
        <f t="shared" ref="N425:N426" si="397">H425/M425</f>
        <v>0.74351839526688546</v>
      </c>
    </row>
    <row r="426" spans="1:14" x14ac:dyDescent="0.25">
      <c r="A426">
        <f t="shared" si="387"/>
        <v>12</v>
      </c>
      <c r="B426" s="25">
        <v>43070</v>
      </c>
      <c r="C426" s="28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28">
        <v>13912.986999999999</v>
      </c>
      <c r="H426" s="16">
        <f t="shared" si="391"/>
        <v>13921.296333333334</v>
      </c>
      <c r="I426" s="13">
        <f t="shared" si="392"/>
        <v>-80.116666666666788</v>
      </c>
      <c r="J426" s="16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0">
        <f t="shared" si="396"/>
        <v>18691.225333333336</v>
      </c>
      <c r="N426" s="27">
        <f t="shared" si="397"/>
        <v>0.74480383629566205</v>
      </c>
    </row>
    <row r="427" spans="1:14" x14ac:dyDescent="0.25">
      <c r="A427">
        <f t="shared" ref="A427:A428" si="398">MONTH(B427)</f>
        <v>1</v>
      </c>
      <c r="B427" s="25">
        <v>43101</v>
      </c>
      <c r="C427" s="28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28">
        <v>13785.974</v>
      </c>
      <c r="H427" s="16">
        <f t="shared" ref="H427:H428" si="402">AVERAGE(G425:G427)</f>
        <v>13820.862999999999</v>
      </c>
      <c r="I427" s="13">
        <f t="shared" ref="I427:I428" si="403">H427-H426</f>
        <v>-100.4333333333343</v>
      </c>
      <c r="J427" s="16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0">
        <f t="shared" ref="M427:M428" si="407">SUM(J416:J427)</f>
        <v>18786.658333333333</v>
      </c>
      <c r="N427" s="27">
        <f t="shared" ref="N427:N428" si="408">H427/M427</f>
        <v>0.73567436820190213</v>
      </c>
    </row>
    <row r="428" spans="1:14" x14ac:dyDescent="0.25">
      <c r="A428">
        <f t="shared" si="398"/>
        <v>2</v>
      </c>
      <c r="B428" s="25">
        <v>43132</v>
      </c>
      <c r="C428" s="28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28">
        <v>13491.63</v>
      </c>
      <c r="H428" s="16">
        <f t="shared" si="402"/>
        <v>13730.197</v>
      </c>
      <c r="I428" s="13">
        <f t="shared" si="403"/>
        <v>-90.665999999999258</v>
      </c>
      <c r="J428" s="16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0">
        <f t="shared" si="407"/>
        <v>19101.050333333333</v>
      </c>
      <c r="N428" s="27">
        <f t="shared" si="408"/>
        <v>0.71881895290539954</v>
      </c>
    </row>
    <row r="429" spans="1:14" x14ac:dyDescent="0.25">
      <c r="A429">
        <f t="shared" ref="A429:A430" si="409">MONTH(B429)</f>
        <v>3</v>
      </c>
      <c r="B429" s="25">
        <v>43160</v>
      </c>
      <c r="C429" s="28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28">
        <v>13351.444</v>
      </c>
      <c r="H429" s="16">
        <f t="shared" ref="H429:H430" si="413">AVERAGE(G427:G429)</f>
        <v>13543.015999999998</v>
      </c>
      <c r="I429" s="13">
        <f t="shared" ref="I429:I430" si="414">H429-H428</f>
        <v>-187.18100000000231</v>
      </c>
      <c r="J429" s="16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0">
        <f t="shared" ref="M429:M430" si="418">SUM(J418:J429)</f>
        <v>19654.681333333334</v>
      </c>
      <c r="N429" s="27">
        <f t="shared" ref="N429:N430" si="419">H429/M429</f>
        <v>0.68904785431609805</v>
      </c>
    </row>
    <row r="430" spans="1:14" x14ac:dyDescent="0.25">
      <c r="A430">
        <f t="shared" si="409"/>
        <v>4</v>
      </c>
      <c r="B430" s="25">
        <v>43191</v>
      </c>
      <c r="C430" s="28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28">
        <v>13065.924999999999</v>
      </c>
      <c r="H430" s="16">
        <f t="shared" si="413"/>
        <v>13302.999666666665</v>
      </c>
      <c r="I430" s="13">
        <f t="shared" si="414"/>
        <v>-240.01633333333302</v>
      </c>
      <c r="J430" s="16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0">
        <f t="shared" si="418"/>
        <v>19351.761000000002</v>
      </c>
      <c r="N430" s="27">
        <f t="shared" si="419"/>
        <v>0.68743096127875203</v>
      </c>
    </row>
    <row r="431" spans="1:14" x14ac:dyDescent="0.25">
      <c r="A431">
        <f t="shared" ref="A431:A432" si="420">MONTH(B431)</f>
        <v>5</v>
      </c>
      <c r="B431" s="25">
        <v>43221</v>
      </c>
      <c r="C431" s="28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28">
        <v>12779.406000000001</v>
      </c>
      <c r="H431" s="16">
        <f t="shared" ref="H431:H432" si="424">AVERAGE(G429:G431)</f>
        <v>13065.591666666667</v>
      </c>
      <c r="I431" s="13">
        <f t="shared" ref="I431:I432" si="425">H431-H430</f>
        <v>-237.40799999999763</v>
      </c>
      <c r="J431" s="16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0">
        <f t="shared" ref="M431:M432" si="429">SUM(J420:J431)</f>
        <v>19356.730333333333</v>
      </c>
      <c r="N431" s="27">
        <f t="shared" ref="N431:N432" si="430">H431/M431</f>
        <v>0.6749896000858685</v>
      </c>
    </row>
    <row r="432" spans="1:14" x14ac:dyDescent="0.25">
      <c r="A432">
        <f t="shared" si="420"/>
        <v>6</v>
      </c>
      <c r="B432" s="25">
        <v>43252</v>
      </c>
      <c r="C432" s="28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28">
        <v>12743.683000000001</v>
      </c>
      <c r="H432" s="16">
        <f t="shared" si="424"/>
        <v>12863.004666666666</v>
      </c>
      <c r="I432" s="13">
        <f t="shared" si="425"/>
        <v>-202.58700000000135</v>
      </c>
      <c r="J432" s="16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0">
        <f t="shared" si="429"/>
        <v>18905.871999999999</v>
      </c>
      <c r="N432" s="27">
        <f t="shared" si="430"/>
        <v>0.68037087454451539</v>
      </c>
    </row>
    <row r="433" spans="1:14" x14ac:dyDescent="0.25">
      <c r="A433">
        <f t="shared" ref="A433:A434" si="431">MONTH(B433)</f>
        <v>7</v>
      </c>
      <c r="B433" s="25">
        <v>43282</v>
      </c>
      <c r="C433" s="28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28">
        <v>12562.744000000001</v>
      </c>
      <c r="H433" s="16">
        <f t="shared" ref="H433:H434" si="435">AVERAGE(G431:G433)</f>
        <v>12695.277666666667</v>
      </c>
      <c r="I433" s="13">
        <f t="shared" ref="I433:I434" si="436">H433-H432</f>
        <v>-167.72699999999895</v>
      </c>
      <c r="J433" s="16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0">
        <f t="shared" ref="M433:M434" si="440">SUM(J422:J433)</f>
        <v>19055.234999999997</v>
      </c>
      <c r="N433" s="27">
        <f t="shared" ref="N433:N434" si="441">H433/M433</f>
        <v>0.66623569148670525</v>
      </c>
    </row>
    <row r="434" spans="1:14" x14ac:dyDescent="0.25">
      <c r="A434">
        <f t="shared" si="431"/>
        <v>8</v>
      </c>
      <c r="B434" s="25">
        <v>43313</v>
      </c>
      <c r="C434" s="28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28">
        <v>12632.168</v>
      </c>
      <c r="H434" s="16">
        <f t="shared" si="435"/>
        <v>12646.198333333334</v>
      </c>
      <c r="I434" s="13">
        <f t="shared" si="436"/>
        <v>-49.079333333333125</v>
      </c>
      <c r="J434" s="16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0">
        <f t="shared" si="440"/>
        <v>19084.010333333332</v>
      </c>
      <c r="N434" s="27">
        <f t="shared" si="441"/>
        <v>0.66265937360370686</v>
      </c>
    </row>
    <row r="435" spans="1:14" x14ac:dyDescent="0.25">
      <c r="A435">
        <f t="shared" ref="A435:A436" si="442">MONTH(B435)</f>
        <v>9</v>
      </c>
      <c r="B435" s="25">
        <v>43344</v>
      </c>
      <c r="C435" s="28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28">
        <v>12901.353999999999</v>
      </c>
      <c r="H435" s="16">
        <f t="shared" ref="H435:H436" si="446">AVERAGE(G433:G435)</f>
        <v>12698.755333333334</v>
      </c>
      <c r="I435" s="13">
        <f t="shared" ref="I435:I436" si="447">H435-H434</f>
        <v>52.557000000000698</v>
      </c>
      <c r="J435" s="16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0">
        <f t="shared" ref="M435:M436" si="451">SUM(J424:J435)</f>
        <v>19007.085999999992</v>
      </c>
      <c r="N435" s="27">
        <f t="shared" ref="N435:N436" si="452">H435/M435</f>
        <v>0.66810637534513917</v>
      </c>
    </row>
    <row r="436" spans="1:14" x14ac:dyDescent="0.25">
      <c r="A436">
        <f t="shared" si="442"/>
        <v>10</v>
      </c>
      <c r="B436" s="25">
        <v>43374</v>
      </c>
      <c r="C436" s="28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28">
        <v>13088.771000000001</v>
      </c>
      <c r="H436" s="16">
        <f t="shared" si="446"/>
        <v>12874.097666666667</v>
      </c>
      <c r="I436" s="13">
        <f t="shared" si="447"/>
        <v>175.34233333333214</v>
      </c>
      <c r="J436" s="16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0">
        <f t="shared" si="451"/>
        <v>18726.640666666663</v>
      </c>
      <c r="N436" s="27">
        <f t="shared" si="452"/>
        <v>0.68747501999023797</v>
      </c>
    </row>
    <row r="437" spans="1:14" x14ac:dyDescent="0.25">
      <c r="A437">
        <f t="shared" ref="A437:A438" si="453">MONTH(B437)</f>
        <v>11</v>
      </c>
      <c r="B437" s="25">
        <v>43405</v>
      </c>
      <c r="C437" s="28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28">
        <v>13521.373</v>
      </c>
      <c r="H437" s="16">
        <f t="shared" ref="H437:H438" si="457">AVERAGE(G435:G437)</f>
        <v>13170.499333333333</v>
      </c>
      <c r="I437" s="13">
        <f t="shared" ref="I437:I438" si="458">H437-H436</f>
        <v>296.40166666666664</v>
      </c>
      <c r="J437" s="16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0">
        <f t="shared" ref="M437:M438" si="462">SUM(J426:J437)</f>
        <v>18483.018666666667</v>
      </c>
      <c r="N437" s="27">
        <f t="shared" ref="N437:N438" si="463">H437/M437</f>
        <v>0.71257296066501108</v>
      </c>
    </row>
    <row r="438" spans="1:14" x14ac:dyDescent="0.25">
      <c r="A438">
        <f t="shared" si="453"/>
        <v>12</v>
      </c>
      <c r="B438" s="25">
        <v>43435</v>
      </c>
      <c r="C438" s="28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28">
        <v>13936.063</v>
      </c>
      <c r="H438" s="16">
        <f t="shared" si="457"/>
        <v>13515.402333333333</v>
      </c>
      <c r="I438" s="13">
        <f t="shared" si="458"/>
        <v>344.90300000000025</v>
      </c>
      <c r="J438" s="16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0">
        <f t="shared" si="462"/>
        <v>18310.611999999997</v>
      </c>
      <c r="N438" s="27">
        <f t="shared" si="463"/>
        <v>0.73811854750312744</v>
      </c>
    </row>
    <row r="439" spans="1:14" x14ac:dyDescent="0.25">
      <c r="A439">
        <f t="shared" ref="A439:A440" si="464">MONTH(B439)</f>
        <v>1</v>
      </c>
      <c r="B439" s="25">
        <v>43466</v>
      </c>
      <c r="C439" s="28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28">
        <v>14207.284</v>
      </c>
      <c r="H439" s="16">
        <f t="shared" ref="H439:H440" si="468">AVERAGE(G437:G439)</f>
        <v>13888.24</v>
      </c>
      <c r="I439" s="13">
        <f t="shared" ref="I439:I440" si="469">H439-H438</f>
        <v>372.83766666666634</v>
      </c>
      <c r="J439" s="16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0">
        <f t="shared" ref="M439:M440" si="473">SUM(J428:J439)</f>
        <v>18461.714</v>
      </c>
      <c r="N439" s="27">
        <f t="shared" ref="N439:N440" si="474">H439/M439</f>
        <v>0.75227251380884785</v>
      </c>
    </row>
    <row r="440" spans="1:14" x14ac:dyDescent="0.25">
      <c r="A440">
        <f t="shared" si="464"/>
        <v>2</v>
      </c>
      <c r="B440" s="25">
        <v>43497</v>
      </c>
      <c r="C440" s="28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28">
        <v>14448.15</v>
      </c>
      <c r="H440" s="16">
        <f t="shared" si="468"/>
        <v>14197.165666666668</v>
      </c>
      <c r="I440" s="13">
        <f t="shared" si="469"/>
        <v>308.92566666666789</v>
      </c>
      <c r="J440" s="16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0">
        <f t="shared" si="473"/>
        <v>18437.851333333336</v>
      </c>
      <c r="N440" s="27">
        <f t="shared" si="474"/>
        <v>0.77000109231816849</v>
      </c>
    </row>
    <row r="441" spans="1:14" x14ac:dyDescent="0.25">
      <c r="A441">
        <f t="shared" ref="A441:A442" si="475">MONTH(B441)</f>
        <v>3</v>
      </c>
      <c r="B441" s="25">
        <v>43525</v>
      </c>
      <c r="C441" s="28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28">
        <v>14318.125</v>
      </c>
      <c r="H441" s="16">
        <f t="shared" ref="H441:H442" si="479">AVERAGE(G439:G441)</f>
        <v>14324.519666666667</v>
      </c>
      <c r="I441" s="13">
        <f t="shared" ref="I441:I442" si="480">H441-H440</f>
        <v>127.35399999999936</v>
      </c>
      <c r="J441" s="16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0">
        <f t="shared" ref="M441:M442" si="484">SUM(J430:J441)</f>
        <v>18544.70033333333</v>
      </c>
      <c r="N441" s="27">
        <f t="shared" ref="N441:N442" si="485">H441/M441</f>
        <v>0.77243198375758793</v>
      </c>
    </row>
    <row r="442" spans="1:14" x14ac:dyDescent="0.25">
      <c r="A442">
        <f t="shared" si="475"/>
        <v>4</v>
      </c>
      <c r="B442" s="25">
        <v>43556</v>
      </c>
      <c r="C442" s="28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28">
        <v>14583.192999999999</v>
      </c>
      <c r="H442" s="16">
        <f t="shared" si="479"/>
        <v>14449.822666666667</v>
      </c>
      <c r="I442" s="13">
        <f t="shared" si="480"/>
        <v>125.30299999999988</v>
      </c>
      <c r="J442" s="16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0">
        <f t="shared" si="484"/>
        <v>18601.320999999996</v>
      </c>
      <c r="N442" s="27">
        <f t="shared" si="485"/>
        <v>0.77681701566607397</v>
      </c>
    </row>
    <row r="443" spans="1:14" x14ac:dyDescent="0.25">
      <c r="A443">
        <f t="shared" ref="A443:A444" si="486">MONTH(B443)</f>
        <v>5</v>
      </c>
      <c r="B443" s="25">
        <v>43586</v>
      </c>
      <c r="C443" s="28">
        <v>2036.1489999999999</v>
      </c>
      <c r="D443" s="12" t="str">
        <f t="shared" ref="D443:D444" si="487">IF(OR($A443=3,$A443=6,$A443=9,$A443=12),SUM(C441:C443),"")</f>
        <v/>
      </c>
      <c r="E443" s="8">
        <f t="shared" ref="E443:E444" si="488">IF(MONTH($B443)=1,C443,C443+E442)</f>
        <v>9336.5509999999995</v>
      </c>
      <c r="F443" s="8">
        <f t="shared" ref="F443:F444" si="489">SUM(C432:C443)</f>
        <v>20232.107999999997</v>
      </c>
      <c r="G443" s="28">
        <v>14614.355</v>
      </c>
      <c r="H443" s="16">
        <f t="shared" ref="H443:H444" si="490">AVERAGE(G441:G443)</f>
        <v>14505.224333333332</v>
      </c>
      <c r="I443" s="13">
        <f t="shared" ref="I443:I444" si="491">H443-H442</f>
        <v>55.401666666664823</v>
      </c>
      <c r="J443" s="16">
        <f t="shared" ref="J443:J444" si="492">C443-I443</f>
        <v>1980.7473333333351</v>
      </c>
      <c r="K443" s="12" t="str">
        <f t="shared" ref="K443:K444" si="493">IF(OR($A443=3,$A443=6,$A443=9,$A443=12),SUM(J441:J443),"")</f>
        <v/>
      </c>
      <c r="L443" s="8">
        <f t="shared" ref="L443:L444" si="494">IF(MONTH($B443)=1,J443,J443+L442)</f>
        <v>8346.7290000000012</v>
      </c>
      <c r="M443" s="20">
        <f t="shared" ref="M443:M444" si="495">SUM(J432:J443)</f>
        <v>18792.475333333332</v>
      </c>
      <c r="N443" s="27">
        <f t="shared" ref="N443:N444" si="496">H443/M443</f>
        <v>0.77186342278201914</v>
      </c>
    </row>
    <row r="444" spans="1:14" x14ac:dyDescent="0.25">
      <c r="A444">
        <f t="shared" si="486"/>
        <v>6</v>
      </c>
      <c r="B444" s="25">
        <v>43617</v>
      </c>
      <c r="C444" s="28">
        <v>1865.135</v>
      </c>
      <c r="D444" s="12">
        <f t="shared" si="487"/>
        <v>5678.1139999999996</v>
      </c>
      <c r="E444" s="8">
        <f t="shared" si="488"/>
        <v>11201.686</v>
      </c>
      <c r="F444" s="8">
        <f t="shared" si="489"/>
        <v>20587.057999999997</v>
      </c>
      <c r="G444" s="28">
        <v>14730.157999999999</v>
      </c>
      <c r="H444" s="16">
        <f t="shared" si="490"/>
        <v>14642.568666666666</v>
      </c>
      <c r="I444" s="13">
        <f t="shared" si="491"/>
        <v>137.34433333333436</v>
      </c>
      <c r="J444" s="16">
        <f t="shared" si="492"/>
        <v>1727.7906666666656</v>
      </c>
      <c r="K444" s="12">
        <f t="shared" si="493"/>
        <v>5360.0650000000005</v>
      </c>
      <c r="L444" s="8">
        <f t="shared" si="494"/>
        <v>10074.519666666667</v>
      </c>
      <c r="M444" s="20">
        <f t="shared" si="495"/>
        <v>18807.493999999995</v>
      </c>
      <c r="N444" s="27">
        <f t="shared" si="496"/>
        <v>0.77854969230173199</v>
      </c>
    </row>
    <row r="445" spans="1:14" x14ac:dyDescent="0.25">
      <c r="A445">
        <f t="shared" ref="A445:A446" si="497">MONTH(B445)</f>
        <v>7</v>
      </c>
      <c r="B445" s="25">
        <v>43647</v>
      </c>
      <c r="C445" s="28">
        <v>1849.9670000000001</v>
      </c>
      <c r="D445" s="12" t="str">
        <f t="shared" ref="D445:D446" si="498">IF(OR($A445=3,$A445=6,$A445=9,$A445=12),SUM(C443:C445),"")</f>
        <v/>
      </c>
      <c r="E445" s="8">
        <f t="shared" ref="E445:E446" si="499">IF(MONTH($B445)=1,C445,C445+E444)</f>
        <v>13051.653</v>
      </c>
      <c r="F445" s="8">
        <f t="shared" ref="F445:F446" si="500">SUM(C434:C445)</f>
        <v>21007.036999999997</v>
      </c>
      <c r="G445" s="28">
        <v>14887.066000000001</v>
      </c>
      <c r="H445" s="16">
        <f t="shared" ref="H445:H446" si="501">AVERAGE(G443:G445)</f>
        <v>14743.859666666665</v>
      </c>
      <c r="I445" s="13">
        <f t="shared" ref="I445:I446" si="502">H445-H444</f>
        <v>101.29099999999926</v>
      </c>
      <c r="J445" s="16">
        <f t="shared" ref="J445:J446" si="503">C445-I445</f>
        <v>1748.6760000000008</v>
      </c>
      <c r="K445" s="12" t="str">
        <f t="shared" ref="K445:K446" si="504">IF(OR($A445=3,$A445=6,$A445=9,$A445=12),SUM(J443:J445),"")</f>
        <v/>
      </c>
      <c r="L445" s="8">
        <f t="shared" ref="L445:L446" si="505">IF(MONTH($B445)=1,J445,J445+L444)</f>
        <v>11823.195666666668</v>
      </c>
      <c r="M445" s="20">
        <f t="shared" ref="M445:M446" si="506">SUM(J434:J445)</f>
        <v>18958.454999999998</v>
      </c>
      <c r="N445" s="27">
        <f t="shared" ref="N445:N446" si="507">H445/M445</f>
        <v>0.77769310139811854</v>
      </c>
    </row>
    <row r="446" spans="1:14" x14ac:dyDescent="0.25">
      <c r="A446">
        <f t="shared" si="497"/>
        <v>8</v>
      </c>
      <c r="B446" s="25">
        <v>43678</v>
      </c>
      <c r="C446" s="28">
        <v>2111.02</v>
      </c>
      <c r="D446" s="12" t="str">
        <f t="shared" si="498"/>
        <v/>
      </c>
      <c r="E446" s="8">
        <f t="shared" si="499"/>
        <v>15162.673000000001</v>
      </c>
      <c r="F446" s="8">
        <f t="shared" si="500"/>
        <v>21375.117999999999</v>
      </c>
      <c r="G446" s="28">
        <v>15478.808999999999</v>
      </c>
      <c r="H446" s="16">
        <f t="shared" si="501"/>
        <v>15032.011</v>
      </c>
      <c r="I446" s="13">
        <f t="shared" si="502"/>
        <v>288.15133333333506</v>
      </c>
      <c r="J446" s="16">
        <f t="shared" si="503"/>
        <v>1822.8686666666649</v>
      </c>
      <c r="K446" s="12" t="str">
        <f t="shared" si="504"/>
        <v/>
      </c>
      <c r="L446" s="8">
        <f t="shared" si="505"/>
        <v>13646.064333333334</v>
      </c>
      <c r="M446" s="20">
        <f t="shared" si="506"/>
        <v>18989.305333333334</v>
      </c>
      <c r="N446" s="27">
        <f t="shared" si="507"/>
        <v>0.79160404954957453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261DCE40F54348B2586999F10F8D6D" ma:contentTypeVersion="19" ma:contentTypeDescription="Create a new document." ma:contentTypeScope="" ma:versionID="303d7454669fd1e6eb388546fa648632">
  <xsd:schema xmlns:xsd="http://www.w3.org/2001/XMLSchema" xmlns:xs="http://www.w3.org/2001/XMLSchema" xmlns:p="http://schemas.microsoft.com/office/2006/metadata/properties" xmlns:ns2="bf8df5ff-b75d-4a68-9051-fedcda261d3a" xmlns:ns3="e4177619-1c59-44b7-8c94-32c9c558cf8f" targetNamespace="http://schemas.microsoft.com/office/2006/metadata/properties" ma:root="true" ma:fieldsID="d3660ef42b2ab8bf771fcf97cbc2c635" ns2:_="" ns3:_="">
    <xsd:import namespace="bf8df5ff-b75d-4a68-9051-fedcda261d3a"/>
    <xsd:import namespace="e4177619-1c59-44b7-8c94-32c9c558cf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df5ff-b75d-4a68-9051-fedcda261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b6d52c3-310a-4fb3-ac4f-cc9b2a01b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177619-1c59-44b7-8c94-32c9c558cf8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57ef28c-3c26-4c70-8f36-1ace2997ad58}" ma:internalName="TaxCatchAll" ma:showField="CatchAllData" ma:web="e4177619-1c59-44b7-8c94-32c9c558cf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8df5ff-b75d-4a68-9051-fedcda261d3a">
      <Terms xmlns="http://schemas.microsoft.com/office/infopath/2007/PartnerControls"/>
    </lcf76f155ced4ddcb4097134ff3c332f>
    <TaxCatchAll xmlns="e4177619-1c59-44b7-8c94-32c9c558cf8f" xsi:nil="true"/>
  </documentManagement>
</p:properties>
</file>

<file path=customXml/itemProps1.xml><?xml version="1.0" encoding="utf-8"?>
<ds:datastoreItem xmlns:ds="http://schemas.openxmlformats.org/officeDocument/2006/customXml" ds:itemID="{4A1AA3E0-08DA-4F05-8C10-55B4908B3DCC}"/>
</file>

<file path=customXml/itemProps2.xml><?xml version="1.0" encoding="utf-8"?>
<ds:datastoreItem xmlns:ds="http://schemas.openxmlformats.org/officeDocument/2006/customXml" ds:itemID="{A0ED7013-4A3C-4A9D-AC4D-FD69687FB87F}"/>
</file>

<file path=customXml/itemProps3.xml><?xml version="1.0" encoding="utf-8"?>
<ds:datastoreItem xmlns:ds="http://schemas.openxmlformats.org/officeDocument/2006/customXml" ds:itemID="{F7C93CA0-0889-4A18-9FE0-241F584A64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Barbara Stacey</cp:lastModifiedBy>
  <cp:lastPrinted>2015-03-02T01:06:02Z</cp:lastPrinted>
  <dcterms:created xsi:type="dcterms:W3CDTF">2001-12-23T14:07:27Z</dcterms:created>
  <dcterms:modified xsi:type="dcterms:W3CDTF">2023-09-26T13:06:22Z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0x010100C2261DCE40F54348B2586999F10F8D6D</vt:lpwstr>
  </property>
</Properties>
</file>