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9" i="2" l="1"/>
  <c r="K439" i="2"/>
  <c r="D439" i="2"/>
  <c r="E439" i="2"/>
  <c r="F439" i="2"/>
  <c r="A439" i="2"/>
  <c r="I439" i="2" l="1"/>
  <c r="J439" i="2" s="1"/>
  <c r="H438" i="2"/>
  <c r="D438" i="2"/>
  <c r="E438" i="2"/>
  <c r="F438" i="2"/>
  <c r="A438" i="2"/>
  <c r="L439" i="2" l="1"/>
  <c r="M439" i="2"/>
  <c r="N439" i="2" s="1"/>
  <c r="I438" i="2"/>
  <c r="J438" i="2" s="1"/>
  <c r="H437" i="2"/>
  <c r="I437" i="2" s="1"/>
  <c r="J437" i="2" s="1"/>
  <c r="K437" i="2"/>
  <c r="D437" i="2"/>
  <c r="E437" i="2"/>
  <c r="F437" i="2"/>
  <c r="A437" i="2"/>
  <c r="M438" i="2" l="1"/>
  <c r="N438" i="2" s="1"/>
  <c r="K438" i="2"/>
  <c r="L438" i="2"/>
  <c r="M437" i="2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<sst xmlns="http://schemas.openxmlformats.org/spreadsheetml/2006/main" count="38" uniqueCount="18">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</sst>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39"/>
  <sheetViews>
    <sheetView tabSelected="1" zoomScale="150" zoomScaleNormal="150" zoomScalePageLayoutView="150" workbookViewId="0">
      <pane xSplit="2" ySplit="6" topLeftCell="C423" activePane="bottomRight" state="frozen"/>
      <selection pane="topRight"/>
      <selection pane="bottomLeft"/>
      <selection pane="bottomRight" activeCell="A438" sqref="A438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:A438" si="453">MONTH(B437)</f>
        <v>11</v>
      </c>
      <c r="B437" s="29">
        <v>43405</v>
      </c>
      <c r="C437" s="33">
        <v>1625.039</v>
      </c>
      <c r="D437" s="12" t="str">
        <f t="shared" ref="D437:D438" si="454">IF(OR($A437=3,$A437=6,$A437=9,$A437=12),SUM(C435:C437),"")</f>
        <v/>
      </c>
      <c r="E437" s="8">
        <f t="shared" ref="E437:E438" si="455">IF(MONTH($B437)=1,C437,C437+E436)</f>
        <v>16396.087</v>
      </c>
      <c r="F437" s="8">
        <f t="shared" ref="F437:F438" si="456">SUM(C426:C437)</f>
        <v>17652.105</v>
      </c>
      <c r="G437" s="33">
        <v>13521.373</v>
      </c>
      <c r="H437" s="19">
        <f t="shared" ref="H437:H438" si="457">AVERAGE(G435:G437)</f>
        <v>13170.499333333333</v>
      </c>
      <c r="I437" s="14">
        <f t="shared" ref="I437:I438" si="458">H437-H436</f>
        <v>296.40166666666664</v>
      </c>
      <c r="J437" s="19">
        <f t="shared" ref="J437:J438" si="459">C437-I437</f>
        <v>1328.6373333333333</v>
      </c>
      <c r="K437" s="12" t="str">
        <f t="shared" ref="K437:K438" si="460">IF(OR($A437=3,$A437=6,$A437=9,$A437=12),SUM(J435:J437),"")</f>
        <v/>
      </c>
      <c r="L437" s="8">
        <f t="shared" ref="L437:L438" si="461">IF(MONTH($B437)=1,J437,J437+L436)</f>
        <v>17146.883999999998</v>
      </c>
      <c r="M437" s="23">
        <f t="shared" ref="M437:M438" si="462">SUM(J426:J437)</f>
        <v>18483.018666666667</v>
      </c>
      <c r="N437" s="32">
        <f t="shared" ref="N437:N438" si="463">H437/M437</f>
        <v>0.71257296066501108</v>
      </c>
    </row>
    <row r="438" spans="1:14" x14ac:dyDescent="0.2">
      <c r="A438">
        <f t="shared" si="453"/>
        <v>12</v>
      </c>
      <c r="B438" s="29">
        <v>43435</v>
      </c>
      <c r="C438" s="33">
        <v>1508.6310000000001</v>
      </c>
      <c r="D438" s="12">
        <f t="shared" si="454"/>
        <v>4671.951</v>
      </c>
      <c r="E438" s="8">
        <f t="shared" si="455"/>
        <v>17904.718000000001</v>
      </c>
      <c r="F438" s="8">
        <f t="shared" si="456"/>
        <v>17904.718000000001</v>
      </c>
      <c r="G438" s="33">
        <v>13936.063</v>
      </c>
      <c r="H438" s="19">
        <f t="shared" si="457"/>
        <v>13515.402333333333</v>
      </c>
      <c r="I438" s="14">
        <f t="shared" si="458"/>
        <v>344.90300000000025</v>
      </c>
      <c r="J438" s="19">
        <f t="shared" si="459"/>
        <v>1163.7279999999998</v>
      </c>
      <c r="K438" s="12">
        <f t="shared" si="460"/>
        <v>3855.304000000001</v>
      </c>
      <c r="L438" s="8">
        <f t="shared" si="461"/>
        <v>18310.611999999997</v>
      </c>
      <c r="M438" s="23">
        <f t="shared" si="462"/>
        <v>18310.611999999997</v>
      </c>
      <c r="N438" s="32">
        <f t="shared" si="463"/>
        <v>0.73811854750312744</v>
      </c>
    </row>
    <row r="439" spans="1:14" x14ac:dyDescent="0.2">
      <c r="A439">
        <f t="shared" ref="A439" si="464">MONTH(B439)</f>
        <v>1</v>
      </c>
      <c r="B439" s="29">
        <v>43466</v>
      </c>
      <c r="C439" s="33">
        <v>1844.318</v>
      </c>
      <c r="D439" s="12" t="str">
        <f t="shared" ref="D439" si="465">IF(OR($A439=3,$A439=6,$A439=9,$A439=12),SUM(C437:C439),"")</f>
        <v/>
      </c>
      <c r="E439" s="8">
        <f t="shared" ref="E439" si="466">IF(MONTH($B439)=1,C439,C439+E438)</f>
        <v>1844.318</v>
      </c>
      <c r="F439" s="8">
        <f t="shared" ref="F439" si="467">SUM(C428:C439)</f>
        <v>18529.091</v>
      </c>
      <c r="G439" s="33">
        <v>14207.284</v>
      </c>
      <c r="H439" s="19">
        <f t="shared" ref="H439" si="468">AVERAGE(G437:G439)</f>
        <v>13888.24</v>
      </c>
      <c r="I439" s="14">
        <f t="shared" ref="I439" si="469">H439-H438</f>
        <v>372.83766666666634</v>
      </c>
      <c r="J439" s="19">
        <f t="shared" ref="J439" si="470">C439-I439</f>
        <v>1471.4803333333336</v>
      </c>
      <c r="K439" s="12" t="str">
        <f t="shared" ref="K439" si="471">IF(OR($A439=3,$A439=6,$A439=9,$A439=12),SUM(J437:J439),"")</f>
        <v/>
      </c>
      <c r="L439" s="8">
        <f t="shared" ref="L439" si="472">IF(MONTH($B439)=1,J439,J439+L438)</f>
        <v>1471.4803333333336</v>
      </c>
      <c r="M439" s="23">
        <f t="shared" ref="M439" si="473">SUM(J428:J439)</f>
        <v>18461.714</v>
      </c>
      <c r="N439" s="32">
        <f t="shared" ref="N439" si="474">H439/M439</f>
        <v>0.75227251380884785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2023-03-04T03:22:32Z</dcterms:modified>
</cp:coreProperties>
</file>