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2" i="2" l="1"/>
  <c r="I412" i="2" s="1"/>
  <c r="J412" i="2" s="1"/>
  <c r="K412" i="2"/>
  <c r="D412" i="2"/>
  <c r="E412" i="2"/>
  <c r="F412" i="2"/>
  <c r="A412" i="2"/>
  <c r="L412" i="2" l="1"/>
  <c r="M412" i="2"/>
  <c r="N412" i="2" s="1"/>
  <c r="H411" i="2"/>
  <c r="I411" i="2" s="1"/>
  <c r="J411" i="2" s="1"/>
  <c r="D411" i="2"/>
  <c r="E411" i="2"/>
  <c r="F411" i="2"/>
  <c r="A411" i="2"/>
  <c r="L411" i="2" l="1"/>
  <c r="K411" i="2"/>
  <c r="M411" i="2"/>
  <c r="N411" i="2" s="1"/>
  <c r="H410" i="2"/>
  <c r="I410" i="2" s="1"/>
  <c r="J410" i="2" s="1"/>
  <c r="K410" i="2"/>
  <c r="D410" i="2"/>
  <c r="E410" i="2"/>
  <c r="F410" i="2"/>
  <c r="A410" i="2"/>
  <c r="M410" i="2" l="1"/>
  <c r="N410" i="2" s="1"/>
  <c r="L410" i="2"/>
  <c r="H409" i="2"/>
  <c r="I409" i="2" s="1"/>
  <c r="J409" i="2" s="1"/>
  <c r="K409" i="2"/>
  <c r="D409" i="2"/>
  <c r="E409" i="2"/>
  <c r="F409" i="2"/>
  <c r="A409" i="2"/>
  <c r="M409" i="2" l="1"/>
  <c r="N409" i="2" s="1"/>
  <c r="L409" i="2"/>
  <c r="H408" i="2"/>
  <c r="I408" i="2" s="1"/>
  <c r="J408" i="2" s="1"/>
  <c r="D408" i="2"/>
  <c r="E408" i="2"/>
  <c r="F408" i="2"/>
  <c r="A408" i="2"/>
  <c r="L408" i="2" l="1"/>
  <c r="M408" i="2"/>
  <c r="N408" i="2" s="1"/>
  <c r="K408" i="2"/>
  <c r="H407" i="2"/>
  <c r="I407" i="2" s="1"/>
  <c r="J407" i="2" s="1"/>
  <c r="K407" i="2"/>
  <c r="D407" i="2"/>
  <c r="E407" i="2"/>
  <c r="F407" i="2"/>
  <c r="A407" i="2"/>
  <c r="M407" i="2" l="1"/>
  <c r="N407" i="2" s="1"/>
  <c r="L407" i="2"/>
  <c r="H406" i="2"/>
  <c r="I406" i="2" s="1"/>
  <c r="J406" i="2" s="1"/>
  <c r="K406" i="2"/>
  <c r="D406" i="2"/>
  <c r="E406" i="2"/>
  <c r="F406" i="2"/>
  <c r="A406" i="2"/>
  <c r="M406" i="2" l="1"/>
  <c r="N406" i="2" s="1"/>
  <c r="L406" i="2"/>
  <c r="H405" i="2"/>
  <c r="D405" i="2"/>
  <c r="E405" i="2"/>
  <c r="F405" i="2"/>
  <c r="A405" i="2"/>
  <c r="I405" i="2" l="1"/>
  <c r="J405" i="2" s="1"/>
  <c r="H404" i="2"/>
  <c r="I404" i="2" s="1"/>
  <c r="J404" i="2" s="1"/>
  <c r="K404" i="2"/>
  <c r="D404" i="2"/>
  <c r="E404" i="2"/>
  <c r="F404" i="2"/>
  <c r="A404" i="2"/>
  <c r="L405" i="2" l="1"/>
  <c r="K405" i="2"/>
  <c r="M405" i="2"/>
  <c r="N405" i="2" s="1"/>
  <c r="M404" i="2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<sst xmlns="http://schemas.openxmlformats.org/spreadsheetml/2006/main" count="38" uniqueCount="18">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</sst>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12"/>
  <sheetViews>
    <sheetView tabSelected="1" zoomScale="150" zoomScaleNormal="150" zoomScalePageLayoutView="150" workbookViewId="0">
      <pane xSplit="2" ySplit="6" topLeftCell="C398" activePane="bottomRight" state="frozen"/>
      <selection pane="topRight"/>
      <selection pane="bottomLeft"/>
      <selection pane="bottomRight" activeCell="A411" sqref="A411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  <row r="405" spans="1:14" x14ac:dyDescent="0.2">
      <c r="A405">
        <f t="shared" ref="A405:A406" si="277">MONTH(B405)</f>
        <v>3</v>
      </c>
      <c r="B405" s="29">
        <v>42430</v>
      </c>
      <c r="C405" s="33">
        <v>1518.163</v>
      </c>
      <c r="D405" s="12">
        <f t="shared" ref="D405:D406" si="278">IF(OR($A405=3,$A405=6,$A405=9,$A405=12),SUM(C403:C405),"")</f>
        <v>4811.0560000000005</v>
      </c>
      <c r="E405" s="8">
        <f t="shared" ref="E405:E406" si="279">IF(MONTH($B405)=1,C405,C405+E404)</f>
        <v>4811.0560000000005</v>
      </c>
      <c r="F405" s="8">
        <f t="shared" ref="F405:F406" si="280">SUM(C394:C405)</f>
        <v>19198.468000000001</v>
      </c>
      <c r="G405" s="33">
        <v>15350.074000000001</v>
      </c>
      <c r="H405" s="19">
        <f t="shared" ref="H405:H406" si="281">AVERAGE(G403:G405)</f>
        <v>15303.370333333334</v>
      </c>
      <c r="I405" s="14">
        <f t="shared" ref="I405:I406" si="282">H405-H404</f>
        <v>260.21533333333537</v>
      </c>
      <c r="J405" s="19">
        <f t="shared" ref="J405:J406" si="283">C405-I405</f>
        <v>1257.9476666666646</v>
      </c>
      <c r="K405" s="12">
        <f t="shared" ref="K405:K406" si="284">IF(OR($A405=3,$A405=6,$A405=9,$A405=12),SUM(J403:J405),"")</f>
        <v>3740.802666666666</v>
      </c>
      <c r="L405" s="8">
        <f t="shared" ref="L405:L406" si="285">IF(MONTH($B405)=1,J405,J405+L404)</f>
        <v>3740.802666666666</v>
      </c>
      <c r="M405" s="23">
        <f t="shared" ref="M405:M406" si="286">SUM(J394:J405)</f>
        <v>17563.14633333333</v>
      </c>
      <c r="N405" s="32">
        <f t="shared" ref="N405:N406" si="287">H405/M405</f>
        <v>0.87133421557211888</v>
      </c>
    </row>
    <row r="406" spans="1:14" x14ac:dyDescent="0.2">
      <c r="A406">
        <f t="shared" si="277"/>
        <v>4</v>
      </c>
      <c r="B406" s="29">
        <v>42461</v>
      </c>
      <c r="C406" s="33">
        <v>1671.58</v>
      </c>
      <c r="D406" s="12" t="str">
        <f t="shared" si="278"/>
        <v/>
      </c>
      <c r="E406" s="8">
        <f t="shared" si="279"/>
        <v>6482.6360000000004</v>
      </c>
      <c r="F406" s="8">
        <f t="shared" si="280"/>
        <v>19428.780999999995</v>
      </c>
      <c r="G406" s="33">
        <v>15209.934999999999</v>
      </c>
      <c r="H406" s="19">
        <f t="shared" si="281"/>
        <v>15296.151333333333</v>
      </c>
      <c r="I406" s="14">
        <f t="shared" si="282"/>
        <v>-7.2190000000009604</v>
      </c>
      <c r="J406" s="19">
        <f t="shared" si="283"/>
        <v>1678.7990000000009</v>
      </c>
      <c r="K406" s="12" t="str">
        <f t="shared" si="284"/>
        <v/>
      </c>
      <c r="L406" s="8">
        <f t="shared" si="285"/>
        <v>5419.6016666666674</v>
      </c>
      <c r="M406" s="23">
        <f t="shared" si="286"/>
        <v>17441.991666666669</v>
      </c>
      <c r="N406" s="32">
        <f t="shared" si="287"/>
        <v>0.87697274632723032</v>
      </c>
    </row>
    <row r="407" spans="1:14" x14ac:dyDescent="0.2">
      <c r="A407">
        <f t="shared" ref="A407:A408" si="288">MONTH(B407)</f>
        <v>5</v>
      </c>
      <c r="B407" s="29">
        <v>42491</v>
      </c>
      <c r="C407" s="33">
        <v>1589.1279999999999</v>
      </c>
      <c r="D407" s="12" t="str">
        <f t="shared" ref="D407:D408" si="289">IF(OR($A407=3,$A407=6,$A407=9,$A407=12),SUM(C405:C407),"")</f>
        <v/>
      </c>
      <c r="E407" s="8">
        <f t="shared" ref="E407:E408" si="290">IF(MONTH($B407)=1,C407,C407+E406)</f>
        <v>8071.7640000000001</v>
      </c>
      <c r="F407" s="8">
        <f t="shared" ref="F407:F408" si="291">SUM(C396:C407)</f>
        <v>19469.218000000001</v>
      </c>
      <c r="G407" s="33">
        <v>14910.922</v>
      </c>
      <c r="H407" s="19">
        <f t="shared" ref="H407:H408" si="292">AVERAGE(G405:G407)</f>
        <v>15156.976999999999</v>
      </c>
      <c r="I407" s="14">
        <f t="shared" ref="I407:I408" si="293">H407-H406</f>
        <v>-139.17433333333429</v>
      </c>
      <c r="J407" s="19">
        <f t="shared" ref="J407:J408" si="294">C407-I407</f>
        <v>1728.3023333333342</v>
      </c>
      <c r="K407" s="12" t="str">
        <f t="shared" ref="K407:K408" si="295">IF(OR($A407=3,$A407=6,$A407=9,$A407=12),SUM(J405:J407),"")</f>
        <v/>
      </c>
      <c r="L407" s="8">
        <f t="shared" ref="L407:L408" si="296">IF(MONTH($B407)=1,J407,J407+L406)</f>
        <v>7147.9040000000014</v>
      </c>
      <c r="M407" s="23">
        <f t="shared" ref="M407:M408" si="297">SUM(J396:J407)</f>
        <v>17383.285666666667</v>
      </c>
      <c r="N407" s="32">
        <f t="shared" ref="N407:N408" si="298">H407/M407</f>
        <v>0.87192820106870084</v>
      </c>
    </row>
    <row r="408" spans="1:14" x14ac:dyDescent="0.2">
      <c r="A408">
        <f t="shared" si="288"/>
        <v>6</v>
      </c>
      <c r="B408" s="29">
        <v>42522</v>
      </c>
      <c r="C408" s="33">
        <v>1725.7059999999999</v>
      </c>
      <c r="D408" s="12">
        <f t="shared" si="289"/>
        <v>4986.4139999999998</v>
      </c>
      <c r="E408" s="8">
        <f t="shared" si="290"/>
        <v>9797.4699999999993</v>
      </c>
      <c r="F408" s="8">
        <f t="shared" si="291"/>
        <v>19751.463999999996</v>
      </c>
      <c r="G408" s="33">
        <v>14618.879000000001</v>
      </c>
      <c r="H408" s="19">
        <f t="shared" si="292"/>
        <v>14913.245333333334</v>
      </c>
      <c r="I408" s="14">
        <f t="shared" si="293"/>
        <v>-243.73166666666475</v>
      </c>
      <c r="J408" s="19">
        <f t="shared" si="294"/>
        <v>1969.4376666666647</v>
      </c>
      <c r="K408" s="12">
        <f t="shared" si="295"/>
        <v>5376.5389999999998</v>
      </c>
      <c r="L408" s="8">
        <f t="shared" si="296"/>
        <v>9117.3416666666653</v>
      </c>
      <c r="M408" s="23">
        <f t="shared" si="297"/>
        <v>17651.795333333332</v>
      </c>
      <c r="N408" s="32">
        <f t="shared" si="298"/>
        <v>0.84485714068820128</v>
      </c>
    </row>
    <row r="409" spans="1:14" x14ac:dyDescent="0.2">
      <c r="A409">
        <f t="shared" ref="A409:A410" si="299">MONTH(B409)</f>
        <v>7</v>
      </c>
      <c r="B409" s="29">
        <v>42552</v>
      </c>
      <c r="C409" s="33">
        <v>1898.7739999999999</v>
      </c>
      <c r="D409" s="12" t="str">
        <f t="shared" ref="D409:D410" si="300">IF(OR($A409=3,$A409=6,$A409=9,$A409=12),SUM(C407:C409),"")</f>
        <v/>
      </c>
      <c r="E409" s="8">
        <f t="shared" ref="E409:E410" si="301">IF(MONTH($B409)=1,C409,C409+E408)</f>
        <v>11696.243999999999</v>
      </c>
      <c r="F409" s="8">
        <f t="shared" ref="F409:F410" si="302">SUM(C398:C409)</f>
        <v>20058.623</v>
      </c>
      <c r="G409" s="33">
        <v>14766.512000000001</v>
      </c>
      <c r="H409" s="19">
        <f t="shared" ref="H409:H410" si="303">AVERAGE(G407:G409)</f>
        <v>14765.437666666667</v>
      </c>
      <c r="I409" s="14">
        <f t="shared" ref="I409:I410" si="304">H409-H408</f>
        <v>-147.8076666666675</v>
      </c>
      <c r="J409" s="19">
        <f t="shared" ref="J409:J410" si="305">C409-I409</f>
        <v>2046.5816666666674</v>
      </c>
      <c r="K409" s="12" t="str">
        <f t="shared" ref="K409:K410" si="306">IF(OR($A409=3,$A409=6,$A409=9,$A409=12),SUM(J407:J409),"")</f>
        <v/>
      </c>
      <c r="L409" s="8">
        <f t="shared" ref="L409:L410" si="307">IF(MONTH($B409)=1,J409,J409+L408)</f>
        <v>11163.923333333332</v>
      </c>
      <c r="M409" s="23">
        <f t="shared" ref="M409:M410" si="308">SUM(J398:J409)</f>
        <v>17897.998000000003</v>
      </c>
      <c r="N409" s="32">
        <f t="shared" ref="N409:N410" si="309">H409/M409</f>
        <v>0.82497705423068346</v>
      </c>
    </row>
    <row r="410" spans="1:14" x14ac:dyDescent="0.2">
      <c r="A410">
        <f t="shared" si="299"/>
        <v>8</v>
      </c>
      <c r="B410" s="29">
        <v>42583</v>
      </c>
      <c r="C410" s="33">
        <v>1803.1659999999999</v>
      </c>
      <c r="D410" s="12" t="str">
        <f t="shared" si="300"/>
        <v/>
      </c>
      <c r="E410" s="8">
        <f t="shared" si="301"/>
        <v>13499.409999999998</v>
      </c>
      <c r="F410" s="8">
        <f t="shared" si="302"/>
        <v>20006.990000000002</v>
      </c>
      <c r="G410" s="33">
        <v>14942.343999999999</v>
      </c>
      <c r="H410" s="19">
        <f t="shared" si="303"/>
        <v>14775.911666666667</v>
      </c>
      <c r="I410" s="14">
        <f t="shared" si="304"/>
        <v>10.47400000000016</v>
      </c>
      <c r="J410" s="19">
        <f t="shared" si="305"/>
        <v>1792.6919999999998</v>
      </c>
      <c r="K410" s="12" t="str">
        <f t="shared" si="306"/>
        <v/>
      </c>
      <c r="L410" s="8">
        <f t="shared" si="307"/>
        <v>12956.615333333331</v>
      </c>
      <c r="M410" s="23">
        <f t="shared" si="308"/>
        <v>17830.312333333335</v>
      </c>
      <c r="N410" s="32">
        <f t="shared" si="309"/>
        <v>0.82869617707388443</v>
      </c>
    </row>
    <row r="411" spans="1:14" x14ac:dyDescent="0.2">
      <c r="A411">
        <f t="shared" ref="A411:A412" si="310">MONTH(B411)</f>
        <v>9</v>
      </c>
      <c r="B411" s="29">
        <v>42614</v>
      </c>
      <c r="C411" s="33">
        <v>1843.578</v>
      </c>
      <c r="D411" s="12">
        <f t="shared" ref="D411:D412" si="311">IF(OR($A411=3,$A411=6,$A411=9,$A411=12),SUM(C409:C411),"")</f>
        <v>5545.518</v>
      </c>
      <c r="E411" s="8">
        <f t="shared" ref="E411:E412" si="312">IF(MONTH($B411)=1,C411,C411+E410)</f>
        <v>15342.987999999998</v>
      </c>
      <c r="F411" s="8">
        <f t="shared" ref="F411:F412" si="313">SUM(C400:C411)</f>
        <v>20179.540000000005</v>
      </c>
      <c r="G411" s="33">
        <v>15288.418</v>
      </c>
      <c r="H411" s="19">
        <f t="shared" ref="H411:H412" si="314">AVERAGE(G409:G411)</f>
        <v>14999.091333333332</v>
      </c>
      <c r="I411" s="14">
        <f t="shared" ref="I411:I412" si="315">H411-H410</f>
        <v>223.17966666666507</v>
      </c>
      <c r="J411" s="19">
        <f t="shared" ref="J411:J412" si="316">C411-I411</f>
        <v>1620.3983333333349</v>
      </c>
      <c r="K411" s="12">
        <f t="shared" ref="K411:K412" si="317">IF(OR($A411=3,$A411=6,$A411=9,$A411=12),SUM(J409:J411),"")</f>
        <v>5459.6720000000023</v>
      </c>
      <c r="L411" s="8">
        <f t="shared" ref="L411:L412" si="318">IF(MONTH($B411)=1,J411,J411+L410)</f>
        <v>14577.013666666666</v>
      </c>
      <c r="M411" s="23">
        <f t="shared" ref="M411:M412" si="319">SUM(J400:J411)</f>
        <v>17999.64366666667</v>
      </c>
      <c r="N411" s="32">
        <f t="shared" ref="N411:N412" si="320">H411/M411</f>
        <v>0.83329934809264994</v>
      </c>
    </row>
    <row r="412" spans="1:14" x14ac:dyDescent="0.2">
      <c r="A412">
        <f t="shared" si="310"/>
        <v>10</v>
      </c>
      <c r="B412" s="29">
        <v>42644</v>
      </c>
      <c r="C412" s="33">
        <v>1843.4680000000001</v>
      </c>
      <c r="D412" s="12" t="str">
        <f t="shared" si="311"/>
        <v/>
      </c>
      <c r="E412" s="8">
        <f t="shared" si="312"/>
        <v>17186.455999999998</v>
      </c>
      <c r="F412" s="8">
        <f t="shared" si="313"/>
        <v>20251.63</v>
      </c>
      <c r="G412" s="33">
        <v>15654.414000000001</v>
      </c>
      <c r="H412" s="19">
        <f t="shared" si="314"/>
        <v>15295.058666666666</v>
      </c>
      <c r="I412" s="14">
        <f t="shared" si="315"/>
        <v>295.96733333333395</v>
      </c>
      <c r="J412" s="19">
        <f t="shared" si="316"/>
        <v>1547.5006666666661</v>
      </c>
      <c r="K412" s="12" t="str">
        <f t="shared" si="317"/>
        <v/>
      </c>
      <c r="L412" s="8">
        <f t="shared" si="318"/>
        <v>16124.514333333333</v>
      </c>
      <c r="M412" s="23">
        <f t="shared" si="319"/>
        <v>18144.557333333334</v>
      </c>
      <c r="N412" s="32">
        <f t="shared" si="320"/>
        <v>0.84295573519273137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57B6AE-AA02-4434-B999-D0EF9514C2F4}"/>
</file>

<file path=customXml/itemProps2.xml><?xml version="1.0" encoding="utf-8"?>
<ds:datastoreItem xmlns:ds="http://schemas.openxmlformats.org/officeDocument/2006/customXml" ds:itemID="{8F98A068-9CB7-49E1-9F8A-6DB3E963259B}"/>
</file>

<file path=customXml/itemProps3.xml><?xml version="1.0" encoding="utf-8"?>
<ds:datastoreItem xmlns:ds="http://schemas.openxmlformats.org/officeDocument/2006/customXml" ds:itemID="{08EBE38F-A576-4586-A7EF-12688CB4B1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2015-03-02T01:06:02Z</cp:lastPrinted>
  <dcterms:created xsi:type="dcterms:W3CDTF">2001-12-23T14:07:27Z</dcterms:created>
  <dcterms:modified xsi:type="dcterms:W3CDTF">2020-11-30T01:45:05Z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0x010100C2261DCE40F54348B2586999F10F8D6D</vt:lpwstr>
  </property>
</Properties>
</file>