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0" i="2" l="1"/>
  <c r="I450" i="2" s="1"/>
  <c r="J450" i="2" s="1"/>
  <c r="D450" i="2"/>
  <c r="E450" i="2"/>
  <c r="F450" i="2"/>
  <c r="A450" i="2"/>
  <c r="K450" i="2" l="1"/>
  <c r="L450" i="2"/>
  <c r="M450" i="2"/>
  <c r="N450" i="2" s="1"/>
  <c r="H449" i="2"/>
  <c r="I449" i="2" s="1"/>
  <c r="J449" i="2" s="1"/>
  <c r="K449" i="2"/>
  <c r="D449" i="2"/>
  <c r="E449" i="2"/>
  <c r="F449" i="2"/>
  <c r="A449" i="2"/>
  <c r="L449" i="2" l="1"/>
  <c r="M449" i="2"/>
  <c r="N449" i="2" s="1"/>
  <c r="H448" i="2"/>
  <c r="I448" i="2" s="1"/>
  <c r="J448" i="2" s="1"/>
  <c r="K448" i="2"/>
  <c r="D448" i="2"/>
  <c r="E448" i="2"/>
  <c r="F448" i="2"/>
  <c r="A448" i="2"/>
  <c r="L448" i="2" l="1"/>
  <c r="M448" i="2"/>
  <c r="N448" i="2" s="1"/>
  <c r="H447" i="2"/>
  <c r="I447" i="2"/>
  <c r="J447" i="2" s="1"/>
  <c r="D447" i="2"/>
  <c r="E447" i="2"/>
  <c r="F447" i="2"/>
  <c r="A447" i="2"/>
  <c r="K447" i="2" l="1"/>
  <c r="M447" i="2"/>
  <c r="N447" i="2" s="1"/>
  <c r="L447" i="2"/>
  <c r="H446" i="2"/>
  <c r="I446" i="2" s="1"/>
  <c r="J446" i="2" s="1"/>
  <c r="K446" i="2"/>
  <c r="D446" i="2"/>
  <c r="E446" i="2"/>
  <c r="F446" i="2"/>
  <c r="A446" i="2"/>
  <c r="M446" i="2" l="1"/>
  <c r="N446" i="2" s="1"/>
  <c r="L446" i="2"/>
  <c r="H445" i="2"/>
  <c r="I445" i="2" s="1"/>
  <c r="J445" i="2" s="1"/>
  <c r="K445" i="2"/>
  <c r="D445" i="2"/>
  <c r="E445" i="2"/>
  <c r="F445" i="2"/>
  <c r="A445" i="2"/>
  <c r="L445" i="2" l="1"/>
  <c r="M445" i="2"/>
  <c r="N445" i="2" s="1"/>
  <c r="H444" i="2"/>
  <c r="I444" i="2" s="1"/>
  <c r="J444" i="2" s="1"/>
  <c r="D444" i="2"/>
  <c r="E444" i="2"/>
  <c r="F444" i="2"/>
  <c r="A444" i="2"/>
  <c r="K444" i="2" l="1"/>
  <c r="M444" i="2"/>
  <c r="N444" i="2" s="1"/>
  <c r="L444" i="2"/>
  <c r="H443" i="2"/>
  <c r="K443" i="2"/>
  <c r="D443" i="2"/>
  <c r="E443" i="2"/>
  <c r="F443" i="2"/>
  <c r="A443" i="2"/>
  <c r="I443" i="2" l="1"/>
  <c r="J443" i="2" s="1"/>
  <c r="H442" i="2"/>
  <c r="I442" i="2" s="1"/>
  <c r="J442" i="2" s="1"/>
  <c r="K442" i="2"/>
  <c r="D442" i="2"/>
  <c r="E442" i="2"/>
  <c r="F442" i="2"/>
  <c r="A442" i="2"/>
  <c r="L443" i="2" l="1"/>
  <c r="M443" i="2"/>
  <c r="N443" i="2" s="1"/>
  <c r="M442" i="2"/>
  <c r="N442" i="2" s="1"/>
  <c r="L442" i="2"/>
  <c r="H441" i="2"/>
  <c r="I441" i="2" s="1"/>
  <c r="J441" i="2" s="1"/>
  <c r="D441" i="2"/>
  <c r="E441" i="2"/>
  <c r="F441" i="2"/>
  <c r="A441" i="2"/>
  <c r="K441" i="2" l="1"/>
  <c r="L441" i="2"/>
  <c r="M441" i="2"/>
  <c r="N441" i="2" s="1"/>
  <c r="H440" i="2"/>
  <c r="K440" i="2"/>
  <c r="D440" i="2"/>
  <c r="E440" i="2"/>
  <c r="F440" i="2"/>
  <c r="A440" i="2"/>
  <c r="I440" i="2" l="1"/>
  <c r="J440" i="2" s="1"/>
  <c r="H439" i="2"/>
  <c r="K439" i="2"/>
  <c r="D439" i="2"/>
  <c r="E439" i="2"/>
  <c r="F439" i="2"/>
  <c r="A439" i="2"/>
  <c r="L440" i="2" l="1"/>
  <c r="M440" i="2"/>
  <c r="N440" i="2" s="1"/>
  <c r="I439" i="2"/>
  <c r="J439" i="2" s="1"/>
  <c r="H438" i="2"/>
  <c r="D438" i="2"/>
  <c r="E438" i="2"/>
  <c r="F438" i="2"/>
  <c r="A438" i="2"/>
  <c r="L439" i="2" l="1"/>
  <c r="M439" i="2"/>
  <c r="N439" i="2" s="1"/>
  <c r="I438" i="2"/>
  <c r="J438" i="2" s="1"/>
  <c r="H437" i="2"/>
  <c r="I437" i="2" s="1"/>
  <c r="J437" i="2" s="1"/>
  <c r="K437" i="2"/>
  <c r="D437" i="2"/>
  <c r="E437" i="2"/>
  <c r="F437" i="2"/>
  <c r="A437" i="2"/>
  <c r="M438" i="2" l="1"/>
  <c r="N438" i="2" s="1"/>
  <c r="K438" i="2"/>
  <c r="L438" i="2"/>
  <c r="M437" i="2"/>
  <c r="N437" i="2" s="1"/>
  <c r="L437" i="2"/>
  <c r="H436" i="2"/>
  <c r="I436" i="2"/>
  <c r="J436" i="2" s="1"/>
  <c r="K436" i="2"/>
  <c r="D436" i="2"/>
  <c r="E436" i="2"/>
  <c r="F436" i="2"/>
  <c r="A436" i="2"/>
  <c r="M436" i="2" l="1"/>
  <c r="N436" i="2" s="1"/>
  <c r="L436" i="2"/>
  <c r="H435" i="2"/>
  <c r="I435" i="2"/>
  <c r="J435" i="2"/>
  <c r="K435" i="2" s="1"/>
  <c r="L435" i="2"/>
  <c r="D435" i="2"/>
  <c r="E435" i="2"/>
  <c r="F435" i="2"/>
  <c r="A435" i="2"/>
  <c r="M435" i="2" l="1"/>
  <c r="N435" i="2" s="1"/>
  <c r="H434" i="2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<sst xmlns="http://schemas.openxmlformats.org/spreadsheetml/2006/main" count="38" uniqueCount="18">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</sst>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50"/>
  <sheetViews>
    <sheetView tabSelected="1" zoomScale="150" zoomScaleNormal="150" zoomScalePageLayoutView="150" workbookViewId="0">
      <pane xSplit="2" ySplit="6" topLeftCell="C436" activePane="bottomRight" state="frozen"/>
      <selection pane="topRight"/>
      <selection pane="bottomLeft"/>
      <selection pane="bottomRight" activeCell="A449" sqref="A449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  <row r="435" spans="1:14" x14ac:dyDescent="0.2">
      <c r="A435">
        <f t="shared" ref="A435:A436" si="442">MONTH(B435)</f>
        <v>9</v>
      </c>
      <c r="B435" s="29">
        <v>43344</v>
      </c>
      <c r="C435" s="33">
        <v>1540.4939999999999</v>
      </c>
      <c r="D435" s="12">
        <f t="shared" ref="D435:D436" si="443">IF(OR($A435=3,$A435=6,$A435=9,$A435=12),SUM(C433:C435),"")</f>
        <v>4713.4210000000003</v>
      </c>
      <c r="E435" s="8">
        <f t="shared" ref="E435:E436" si="444">IF(MONTH($B435)=1,C435,C435+E434)</f>
        <v>13232.767</v>
      </c>
      <c r="F435" s="8">
        <f t="shared" ref="F435:F436" si="445">SUM(C424:C435)</f>
        <v>17185.198999999997</v>
      </c>
      <c r="G435" s="33">
        <v>12901.353999999999</v>
      </c>
      <c r="H435" s="19">
        <f t="shared" ref="H435:H436" si="446">AVERAGE(G433:G435)</f>
        <v>12698.755333333334</v>
      </c>
      <c r="I435" s="14">
        <f t="shared" ref="I435:I436" si="447">H435-H434</f>
        <v>52.557000000000698</v>
      </c>
      <c r="J435" s="19">
        <f t="shared" ref="J435:J436" si="448">C435-I435</f>
        <v>1487.9369999999992</v>
      </c>
      <c r="K435" s="12">
        <f t="shared" ref="K435:K436" si="449">IF(OR($A435=3,$A435=6,$A435=9,$A435=12),SUM(J433:J435),"")</f>
        <v>4877.6703333333317</v>
      </c>
      <c r="L435" s="8">
        <f t="shared" ref="L435:L436" si="450">IF(MONTH($B435)=1,J435,J435+L434)</f>
        <v>14455.307999999999</v>
      </c>
      <c r="M435" s="23">
        <f t="shared" ref="M435:M436" si="451">SUM(J424:J435)</f>
        <v>19007.085999999992</v>
      </c>
      <c r="N435" s="32">
        <f t="shared" ref="N435:N436" si="452">H435/M435</f>
        <v>0.66810637534513917</v>
      </c>
    </row>
    <row r="436" spans="1:14" x14ac:dyDescent="0.2">
      <c r="A436">
        <f t="shared" si="442"/>
        <v>10</v>
      </c>
      <c r="B436" s="29">
        <v>43374</v>
      </c>
      <c r="C436" s="33">
        <v>1538.2809999999999</v>
      </c>
      <c r="D436" s="12" t="str">
        <f t="shared" si="443"/>
        <v/>
      </c>
      <c r="E436" s="8">
        <f t="shared" si="444"/>
        <v>14771.047999999999</v>
      </c>
      <c r="F436" s="8">
        <f t="shared" si="445"/>
        <v>17324.078999999998</v>
      </c>
      <c r="G436" s="33">
        <v>13088.771000000001</v>
      </c>
      <c r="H436" s="19">
        <f t="shared" si="446"/>
        <v>12874.097666666667</v>
      </c>
      <c r="I436" s="14">
        <f t="shared" si="447"/>
        <v>175.34233333333214</v>
      </c>
      <c r="J436" s="19">
        <f t="shared" si="448"/>
        <v>1362.9386666666678</v>
      </c>
      <c r="K436" s="12" t="str">
        <f t="shared" si="449"/>
        <v/>
      </c>
      <c r="L436" s="8">
        <f t="shared" si="450"/>
        <v>15818.246666666666</v>
      </c>
      <c r="M436" s="23">
        <f t="shared" si="451"/>
        <v>18726.640666666663</v>
      </c>
      <c r="N436" s="32">
        <f t="shared" si="452"/>
        <v>0.68747501999023797</v>
      </c>
    </row>
    <row r="437" spans="1:14" x14ac:dyDescent="0.2">
      <c r="A437">
        <f t="shared" ref="A437:A438" si="453">MONTH(B437)</f>
        <v>11</v>
      </c>
      <c r="B437" s="29">
        <v>43405</v>
      </c>
      <c r="C437" s="33">
        <v>1625.039</v>
      </c>
      <c r="D437" s="12" t="str">
        <f t="shared" ref="D437:D438" si="454">IF(OR($A437=3,$A437=6,$A437=9,$A437=12),SUM(C435:C437),"")</f>
        <v/>
      </c>
      <c r="E437" s="8">
        <f t="shared" ref="E437:E438" si="455">IF(MONTH($B437)=1,C437,C437+E436)</f>
        <v>16396.087</v>
      </c>
      <c r="F437" s="8">
        <f t="shared" ref="F437:F438" si="456">SUM(C426:C437)</f>
        <v>17652.105</v>
      </c>
      <c r="G437" s="33">
        <v>13521.373</v>
      </c>
      <c r="H437" s="19">
        <f t="shared" ref="H437:H438" si="457">AVERAGE(G435:G437)</f>
        <v>13170.499333333333</v>
      </c>
      <c r="I437" s="14">
        <f t="shared" ref="I437:I438" si="458">H437-H436</f>
        <v>296.40166666666664</v>
      </c>
      <c r="J437" s="19">
        <f t="shared" ref="J437:J438" si="459">C437-I437</f>
        <v>1328.6373333333333</v>
      </c>
      <c r="K437" s="12" t="str">
        <f t="shared" ref="K437:K438" si="460">IF(OR($A437=3,$A437=6,$A437=9,$A437=12),SUM(J435:J437),"")</f>
        <v/>
      </c>
      <c r="L437" s="8">
        <f t="shared" ref="L437:L438" si="461">IF(MONTH($B437)=1,J437,J437+L436)</f>
        <v>17146.883999999998</v>
      </c>
      <c r="M437" s="23">
        <f t="shared" ref="M437:M438" si="462">SUM(J426:J437)</f>
        <v>18483.018666666667</v>
      </c>
      <c r="N437" s="32">
        <f t="shared" ref="N437:N438" si="463">H437/M437</f>
        <v>0.71257296066501108</v>
      </c>
    </row>
    <row r="438" spans="1:14" x14ac:dyDescent="0.2">
      <c r="A438">
        <f t="shared" si="453"/>
        <v>12</v>
      </c>
      <c r="B438" s="29">
        <v>43435</v>
      </c>
      <c r="C438" s="33">
        <v>1508.6310000000001</v>
      </c>
      <c r="D438" s="12">
        <f t="shared" si="454"/>
        <v>4671.951</v>
      </c>
      <c r="E438" s="8">
        <f t="shared" si="455"/>
        <v>17904.718000000001</v>
      </c>
      <c r="F438" s="8">
        <f t="shared" si="456"/>
        <v>17904.718000000001</v>
      </c>
      <c r="G438" s="33">
        <v>13936.063</v>
      </c>
      <c r="H438" s="19">
        <f t="shared" si="457"/>
        <v>13515.402333333333</v>
      </c>
      <c r="I438" s="14">
        <f t="shared" si="458"/>
        <v>344.90300000000025</v>
      </c>
      <c r="J438" s="19">
        <f t="shared" si="459"/>
        <v>1163.7279999999998</v>
      </c>
      <c r="K438" s="12">
        <f t="shared" si="460"/>
        <v>3855.304000000001</v>
      </c>
      <c r="L438" s="8">
        <f t="shared" si="461"/>
        <v>18310.611999999997</v>
      </c>
      <c r="M438" s="23">
        <f t="shared" si="462"/>
        <v>18310.611999999997</v>
      </c>
      <c r="N438" s="32">
        <f t="shared" si="463"/>
        <v>0.73811854750312744</v>
      </c>
    </row>
    <row r="439" spans="1:14" x14ac:dyDescent="0.2">
      <c r="A439">
        <f t="shared" ref="A439:A440" si="464">MONTH(B439)</f>
        <v>1</v>
      </c>
      <c r="B439" s="29">
        <v>43466</v>
      </c>
      <c r="C439" s="33">
        <v>1844.318</v>
      </c>
      <c r="D439" s="12" t="str">
        <f t="shared" ref="D439:D440" si="465">IF(OR($A439=3,$A439=6,$A439=9,$A439=12),SUM(C437:C439),"")</f>
        <v/>
      </c>
      <c r="E439" s="8">
        <f t="shared" ref="E439:E440" si="466">IF(MONTH($B439)=1,C439,C439+E438)</f>
        <v>1844.318</v>
      </c>
      <c r="F439" s="8">
        <f t="shared" ref="F439:F440" si="467">SUM(C428:C439)</f>
        <v>18529.091</v>
      </c>
      <c r="G439" s="33">
        <v>14207.284</v>
      </c>
      <c r="H439" s="19">
        <f t="shared" ref="H439:H440" si="468">AVERAGE(G437:G439)</f>
        <v>13888.24</v>
      </c>
      <c r="I439" s="14">
        <f t="shared" ref="I439:I440" si="469">H439-H438</f>
        <v>372.83766666666634</v>
      </c>
      <c r="J439" s="19">
        <f t="shared" ref="J439:J440" si="470">C439-I439</f>
        <v>1471.4803333333336</v>
      </c>
      <c r="K439" s="12" t="str">
        <f t="shared" ref="K439:K440" si="471">IF(OR($A439=3,$A439=6,$A439=9,$A439=12),SUM(J437:J439),"")</f>
        <v/>
      </c>
      <c r="L439" s="8">
        <f t="shared" ref="L439:L440" si="472">IF(MONTH($B439)=1,J439,J439+L438)</f>
        <v>1471.4803333333336</v>
      </c>
      <c r="M439" s="23">
        <f t="shared" ref="M439:M440" si="473">SUM(J428:J439)</f>
        <v>18461.714</v>
      </c>
      <c r="N439" s="32">
        <f t="shared" ref="N439:N440" si="474">H439/M439</f>
        <v>0.75227251380884785</v>
      </c>
    </row>
    <row r="440" spans="1:14" x14ac:dyDescent="0.2">
      <c r="A440">
        <f t="shared" si="464"/>
        <v>2</v>
      </c>
      <c r="B440" s="29">
        <v>43497</v>
      </c>
      <c r="C440" s="33">
        <v>1712.41</v>
      </c>
      <c r="D440" s="12" t="str">
        <f t="shared" si="465"/>
        <v/>
      </c>
      <c r="E440" s="8">
        <f t="shared" si="466"/>
        <v>3556.7280000000001</v>
      </c>
      <c r="F440" s="8">
        <f t="shared" si="467"/>
        <v>18904.82</v>
      </c>
      <c r="G440" s="33">
        <v>14448.15</v>
      </c>
      <c r="H440" s="19">
        <f t="shared" si="468"/>
        <v>14197.165666666668</v>
      </c>
      <c r="I440" s="14">
        <f t="shared" si="469"/>
        <v>308.92566666666789</v>
      </c>
      <c r="J440" s="19">
        <f t="shared" si="470"/>
        <v>1403.4843333333322</v>
      </c>
      <c r="K440" s="12" t="str">
        <f t="shared" si="471"/>
        <v/>
      </c>
      <c r="L440" s="8">
        <f t="shared" si="472"/>
        <v>2874.9646666666658</v>
      </c>
      <c r="M440" s="23">
        <f t="shared" si="473"/>
        <v>18437.851333333336</v>
      </c>
      <c r="N440" s="32">
        <f t="shared" si="474"/>
        <v>0.77000109231816849</v>
      </c>
    </row>
    <row r="441" spans="1:14" x14ac:dyDescent="0.2">
      <c r="A441">
        <f t="shared" ref="A441:A442" si="475">MONTH(B441)</f>
        <v>3</v>
      </c>
      <c r="B441" s="29">
        <v>43525</v>
      </c>
      <c r="C441" s="33">
        <v>1966.8440000000001</v>
      </c>
      <c r="D441" s="12">
        <f t="shared" ref="D441:D442" si="476">IF(OR($A441=3,$A441=6,$A441=9,$A441=12),SUM(C439:C441),"")</f>
        <v>5523.5720000000001</v>
      </c>
      <c r="E441" s="8">
        <f t="shared" ref="E441:E442" si="477">IF(MONTH($B441)=1,C441,C441+E440)</f>
        <v>5523.5720000000001</v>
      </c>
      <c r="F441" s="8">
        <f t="shared" ref="F441:F442" si="478">SUM(C430:C441)</f>
        <v>19326.204000000002</v>
      </c>
      <c r="G441" s="33">
        <v>14318.125</v>
      </c>
      <c r="H441" s="19">
        <f t="shared" ref="H441:H442" si="479">AVERAGE(G439:G441)</f>
        <v>14324.519666666667</v>
      </c>
      <c r="I441" s="14">
        <f t="shared" ref="I441:I442" si="480">H441-H440</f>
        <v>127.35399999999936</v>
      </c>
      <c r="J441" s="19">
        <f t="shared" ref="J441:J442" si="481">C441-I441</f>
        <v>1839.4900000000007</v>
      </c>
      <c r="K441" s="12">
        <f t="shared" ref="K441:K442" si="482">IF(OR($A441=3,$A441=6,$A441=9,$A441=12),SUM(J439:J441),"")</f>
        <v>4714.4546666666665</v>
      </c>
      <c r="L441" s="8">
        <f t="shared" ref="L441:L442" si="483">IF(MONTH($B441)=1,J441,J441+L440)</f>
        <v>4714.4546666666665</v>
      </c>
      <c r="M441" s="23">
        <f t="shared" ref="M441:M442" si="484">SUM(J430:J441)</f>
        <v>18544.70033333333</v>
      </c>
      <c r="N441" s="32">
        <f t="shared" ref="N441:N442" si="485">H441/M441</f>
        <v>0.77243198375758793</v>
      </c>
    </row>
    <row r="442" spans="1:14" x14ac:dyDescent="0.2">
      <c r="A442">
        <f t="shared" si="475"/>
        <v>4</v>
      </c>
      <c r="B442" s="29">
        <v>43556</v>
      </c>
      <c r="C442" s="33">
        <v>1776.83</v>
      </c>
      <c r="D442" s="12" t="str">
        <f t="shared" si="476"/>
        <v/>
      </c>
      <c r="E442" s="8">
        <f t="shared" si="477"/>
        <v>7300.402</v>
      </c>
      <c r="F442" s="8">
        <f t="shared" si="478"/>
        <v>19748.144</v>
      </c>
      <c r="G442" s="33">
        <v>14583.192999999999</v>
      </c>
      <c r="H442" s="19">
        <f t="shared" si="479"/>
        <v>14449.822666666667</v>
      </c>
      <c r="I442" s="14">
        <f t="shared" si="480"/>
        <v>125.30299999999988</v>
      </c>
      <c r="J442" s="19">
        <f t="shared" si="481"/>
        <v>1651.527</v>
      </c>
      <c r="K442" s="12" t="str">
        <f t="shared" si="482"/>
        <v/>
      </c>
      <c r="L442" s="8">
        <f t="shared" si="483"/>
        <v>6365.9816666666666</v>
      </c>
      <c r="M442" s="23">
        <f t="shared" si="484"/>
        <v>18601.320999999996</v>
      </c>
      <c r="N442" s="32">
        <f t="shared" si="485"/>
        <v>0.77681701566607397</v>
      </c>
    </row>
    <row r="443" spans="1:14" x14ac:dyDescent="0.2">
      <c r="A443">
        <f t="shared" ref="A443:A444" si="486">MONTH(B443)</f>
        <v>5</v>
      </c>
      <c r="B443" s="29">
        <v>43586</v>
      </c>
      <c r="C443" s="33">
        <v>2036.1489999999999</v>
      </c>
      <c r="D443" s="12" t="str">
        <f t="shared" ref="D443:D444" si="487">IF(OR($A443=3,$A443=6,$A443=9,$A443=12),SUM(C441:C443),"")</f>
        <v/>
      </c>
      <c r="E443" s="8">
        <f t="shared" ref="E443:E444" si="488">IF(MONTH($B443)=1,C443,C443+E442)</f>
        <v>9336.5509999999995</v>
      </c>
      <c r="F443" s="8">
        <f t="shared" ref="F443:F444" si="489">SUM(C432:C443)</f>
        <v>20232.107999999997</v>
      </c>
      <c r="G443" s="33">
        <v>14614.355</v>
      </c>
      <c r="H443" s="19">
        <f t="shared" ref="H443:H444" si="490">AVERAGE(G441:G443)</f>
        <v>14505.224333333332</v>
      </c>
      <c r="I443" s="14">
        <f t="shared" ref="I443:I444" si="491">H443-H442</f>
        <v>55.401666666664823</v>
      </c>
      <c r="J443" s="19">
        <f t="shared" ref="J443:J444" si="492">C443-I443</f>
        <v>1980.7473333333351</v>
      </c>
      <c r="K443" s="12" t="str">
        <f t="shared" ref="K443:K444" si="493">IF(OR($A443=3,$A443=6,$A443=9,$A443=12),SUM(J441:J443),"")</f>
        <v/>
      </c>
      <c r="L443" s="8">
        <f t="shared" ref="L443:L444" si="494">IF(MONTH($B443)=1,J443,J443+L442)</f>
        <v>8346.7290000000012</v>
      </c>
      <c r="M443" s="23">
        <f t="shared" ref="M443:M444" si="495">SUM(J432:J443)</f>
        <v>18792.475333333332</v>
      </c>
      <c r="N443" s="32">
        <f t="shared" ref="N443:N444" si="496">H443/M443</f>
        <v>0.77186342278201914</v>
      </c>
    </row>
    <row r="444" spans="1:14" x14ac:dyDescent="0.2">
      <c r="A444">
        <f t="shared" si="486"/>
        <v>6</v>
      </c>
      <c r="B444" s="29">
        <v>43617</v>
      </c>
      <c r="C444" s="33">
        <v>1865.135</v>
      </c>
      <c r="D444" s="12">
        <f t="shared" si="487"/>
        <v>5678.1139999999996</v>
      </c>
      <c r="E444" s="8">
        <f t="shared" si="488"/>
        <v>11201.686</v>
      </c>
      <c r="F444" s="8">
        <f t="shared" si="489"/>
        <v>20587.057999999997</v>
      </c>
      <c r="G444" s="33">
        <v>14730.157999999999</v>
      </c>
      <c r="H444" s="19">
        <f t="shared" si="490"/>
        <v>14642.568666666666</v>
      </c>
      <c r="I444" s="14">
        <f t="shared" si="491"/>
        <v>137.34433333333436</v>
      </c>
      <c r="J444" s="19">
        <f t="shared" si="492"/>
        <v>1727.7906666666656</v>
      </c>
      <c r="K444" s="12">
        <f t="shared" si="493"/>
        <v>5360.0650000000005</v>
      </c>
      <c r="L444" s="8">
        <f t="shared" si="494"/>
        <v>10074.519666666667</v>
      </c>
      <c r="M444" s="23">
        <f t="shared" si="495"/>
        <v>18807.493999999995</v>
      </c>
      <c r="N444" s="32">
        <f t="shared" si="496"/>
        <v>0.77854969230173199</v>
      </c>
    </row>
    <row r="445" spans="1:14" x14ac:dyDescent="0.2">
      <c r="A445">
        <f t="shared" ref="A445:A446" si="497">MONTH(B445)</f>
        <v>7</v>
      </c>
      <c r="B445" s="29">
        <v>43647</v>
      </c>
      <c r="C445" s="33">
        <v>1849.9670000000001</v>
      </c>
      <c r="D445" s="12" t="str">
        <f t="shared" ref="D445:D446" si="498">IF(OR($A445=3,$A445=6,$A445=9,$A445=12),SUM(C443:C445),"")</f>
        <v/>
      </c>
      <c r="E445" s="8">
        <f t="shared" ref="E445:E446" si="499">IF(MONTH($B445)=1,C445,C445+E444)</f>
        <v>13051.653</v>
      </c>
      <c r="F445" s="8">
        <f t="shared" ref="F445:F446" si="500">SUM(C434:C445)</f>
        <v>21007.036999999997</v>
      </c>
      <c r="G445" s="33">
        <v>14887.066000000001</v>
      </c>
      <c r="H445" s="19">
        <f t="shared" ref="H445:H446" si="501">AVERAGE(G443:G445)</f>
        <v>14743.859666666665</v>
      </c>
      <c r="I445" s="14">
        <f t="shared" ref="I445:I446" si="502">H445-H444</f>
        <v>101.29099999999926</v>
      </c>
      <c r="J445" s="19">
        <f t="shared" ref="J445:J446" si="503">C445-I445</f>
        <v>1748.6760000000008</v>
      </c>
      <c r="K445" s="12" t="str">
        <f t="shared" ref="K445:K446" si="504">IF(OR($A445=3,$A445=6,$A445=9,$A445=12),SUM(J443:J445),"")</f>
        <v/>
      </c>
      <c r="L445" s="8">
        <f t="shared" ref="L445:L446" si="505">IF(MONTH($B445)=1,J445,J445+L444)</f>
        <v>11823.195666666668</v>
      </c>
      <c r="M445" s="23">
        <f t="shared" ref="M445:M446" si="506">SUM(J434:J445)</f>
        <v>18958.454999999998</v>
      </c>
      <c r="N445" s="32">
        <f t="shared" ref="N445:N446" si="507">H445/M445</f>
        <v>0.77769310139811854</v>
      </c>
    </row>
    <row r="446" spans="1:14" x14ac:dyDescent="0.2">
      <c r="A446">
        <f t="shared" si="497"/>
        <v>8</v>
      </c>
      <c r="B446" s="29">
        <v>43678</v>
      </c>
      <c r="C446" s="33">
        <v>2111.02</v>
      </c>
      <c r="D446" s="12" t="str">
        <f t="shared" si="498"/>
        <v/>
      </c>
      <c r="E446" s="8">
        <f t="shared" si="499"/>
        <v>15162.673000000001</v>
      </c>
      <c r="F446" s="8">
        <f t="shared" si="500"/>
        <v>21375.117999999999</v>
      </c>
      <c r="G446" s="33">
        <v>15478.808999999999</v>
      </c>
      <c r="H446" s="19">
        <f t="shared" si="501"/>
        <v>15032.011</v>
      </c>
      <c r="I446" s="14">
        <f t="shared" si="502"/>
        <v>288.15133333333506</v>
      </c>
      <c r="J446" s="19">
        <f t="shared" si="503"/>
        <v>1822.8686666666649</v>
      </c>
      <c r="K446" s="12" t="str">
        <f t="shared" si="504"/>
        <v/>
      </c>
      <c r="L446" s="8">
        <f t="shared" si="505"/>
        <v>13646.064333333334</v>
      </c>
      <c r="M446" s="23">
        <f t="shared" si="506"/>
        <v>18989.305333333334</v>
      </c>
      <c r="N446" s="32">
        <f t="shared" si="507"/>
        <v>0.79160404954957453</v>
      </c>
    </row>
    <row r="447" spans="1:14" x14ac:dyDescent="0.2">
      <c r="A447">
        <f t="shared" ref="A447:A448" si="508">MONTH(B447)</f>
        <v>9</v>
      </c>
      <c r="B447" s="29">
        <v>43709</v>
      </c>
      <c r="C447" s="33">
        <v>1935.1759999999999</v>
      </c>
      <c r="D447" s="12">
        <f t="shared" ref="D447:D448" si="509">IF(OR($A447=3,$A447=6,$A447=9,$A447=12),SUM(C445:C447),"")</f>
        <v>5896.1630000000005</v>
      </c>
      <c r="E447" s="8">
        <f t="shared" ref="E447:E448" si="510">IF(MONTH($B447)=1,C447,C447+E446)</f>
        <v>17097.849000000002</v>
      </c>
      <c r="F447" s="8">
        <f t="shared" ref="F447:F448" si="511">SUM(C436:C447)</f>
        <v>21769.8</v>
      </c>
      <c r="G447" s="33">
        <v>16108.928</v>
      </c>
      <c r="H447" s="19">
        <f t="shared" ref="H447:H448" si="512">AVERAGE(G445:G447)</f>
        <v>15491.601000000001</v>
      </c>
      <c r="I447" s="14">
        <f t="shared" ref="I447:I448" si="513">H447-H446</f>
        <v>459.59000000000015</v>
      </c>
      <c r="J447" s="19">
        <f t="shared" ref="J447:J448" si="514">C447-I447</f>
        <v>1475.5859999999998</v>
      </c>
      <c r="K447" s="12">
        <f t="shared" ref="K447:K448" si="515">IF(OR($A447=3,$A447=6,$A447=9,$A447=12),SUM(J445:J447),"")</f>
        <v>5047.130666666666</v>
      </c>
      <c r="L447" s="8">
        <f t="shared" ref="L447:L448" si="516">IF(MONTH($B447)=1,J447,J447+L446)</f>
        <v>15121.650333333333</v>
      </c>
      <c r="M447" s="23">
        <f t="shared" ref="M447:M448" si="517">SUM(J436:J447)</f>
        <v>18976.954333333335</v>
      </c>
      <c r="N447" s="32">
        <f t="shared" ref="N447:N448" si="518">H447/M447</f>
        <v>0.81633758125184219</v>
      </c>
    </row>
    <row r="448" spans="1:14" x14ac:dyDescent="0.2">
      <c r="A448">
        <f t="shared" si="508"/>
        <v>10</v>
      </c>
      <c r="B448" s="29">
        <v>43739</v>
      </c>
      <c r="C448" s="33">
        <v>1971.471</v>
      </c>
      <c r="D448" s="12" t="str">
        <f t="shared" si="509"/>
        <v/>
      </c>
      <c r="E448" s="8">
        <f t="shared" si="510"/>
        <v>19069.320000000003</v>
      </c>
      <c r="F448" s="8">
        <f t="shared" si="511"/>
        <v>22202.99</v>
      </c>
      <c r="G448" s="33">
        <v>16376.838</v>
      </c>
      <c r="H448" s="19">
        <f t="shared" si="512"/>
        <v>15988.191666666666</v>
      </c>
      <c r="I448" s="14">
        <f t="shared" si="513"/>
        <v>496.59066666666513</v>
      </c>
      <c r="J448" s="19">
        <f t="shared" si="514"/>
        <v>1474.8803333333349</v>
      </c>
      <c r="K448" s="12" t="str">
        <f t="shared" si="515"/>
        <v/>
      </c>
      <c r="L448" s="8">
        <f t="shared" si="516"/>
        <v>16596.530666666669</v>
      </c>
      <c r="M448" s="23">
        <f t="shared" si="517"/>
        <v>19088.896000000001</v>
      </c>
      <c r="N448" s="32">
        <f t="shared" si="518"/>
        <v>0.83756502558695201</v>
      </c>
    </row>
    <row r="449" spans="1:14" x14ac:dyDescent="0.2">
      <c r="A449">
        <f t="shared" ref="A449:A450" si="519">MONTH(B449)</f>
        <v>11</v>
      </c>
      <c r="B449" s="29">
        <v>43770</v>
      </c>
      <c r="C449" s="33">
        <v>1842.1279999999999</v>
      </c>
      <c r="D449" s="12" t="str">
        <f t="shared" ref="D449:D450" si="520">IF(OR($A449=3,$A449=6,$A449=9,$A449=12),SUM(C447:C449),"")</f>
        <v/>
      </c>
      <c r="E449" s="8">
        <f t="shared" ref="E449:E450" si="521">IF(MONTH($B449)=1,C449,C449+E448)</f>
        <v>20911.448000000004</v>
      </c>
      <c r="F449" s="8">
        <f t="shared" ref="F449:F450" si="522">SUM(C438:C449)</f>
        <v>22420.079000000002</v>
      </c>
      <c r="G449" s="33">
        <v>16850.422999999999</v>
      </c>
      <c r="H449" s="19">
        <f t="shared" ref="H449:H450" si="523">AVERAGE(G447:G449)</f>
        <v>16445.396333333334</v>
      </c>
      <c r="I449" s="14">
        <f t="shared" ref="I449:I450" si="524">H449-H448</f>
        <v>457.20466666666834</v>
      </c>
      <c r="J449" s="19">
        <f t="shared" ref="J449:J450" si="525">C449-I449</f>
        <v>1384.9233333333316</v>
      </c>
      <c r="K449" s="12" t="str">
        <f t="shared" ref="K449:K450" si="526">IF(OR($A449=3,$A449=6,$A449=9,$A449=12),SUM(J447:J449),"")</f>
        <v/>
      </c>
      <c r="L449" s="8">
        <f t="shared" ref="L449:L450" si="527">IF(MONTH($B449)=1,J449,J449+L448)</f>
        <v>17981.454000000002</v>
      </c>
      <c r="M449" s="23">
        <f t="shared" ref="M449:M450" si="528">SUM(J438:J449)</f>
        <v>19145.182000000001</v>
      </c>
      <c r="N449" s="32">
        <f t="shared" ref="N449:N450" si="529">H449/M449</f>
        <v>0.85898354653057529</v>
      </c>
    </row>
    <row r="450" spans="1:14" x14ac:dyDescent="0.2">
      <c r="A450">
        <f t="shared" si="519"/>
        <v>12</v>
      </c>
      <c r="B450" s="29">
        <v>43800</v>
      </c>
      <c r="C450" s="33">
        <v>1716.8810000000001</v>
      </c>
      <c r="D450" s="12">
        <f t="shared" si="520"/>
        <v>5530.4800000000005</v>
      </c>
      <c r="E450" s="8">
        <f t="shared" si="521"/>
        <v>22628.329000000005</v>
      </c>
      <c r="F450" s="8">
        <f t="shared" si="522"/>
        <v>22628.329000000005</v>
      </c>
      <c r="G450" s="33">
        <v>17580.719000000001</v>
      </c>
      <c r="H450" s="19">
        <f t="shared" si="523"/>
        <v>16935.993333333332</v>
      </c>
      <c r="I450" s="14">
        <f t="shared" si="524"/>
        <v>490.59699999999793</v>
      </c>
      <c r="J450" s="19">
        <f t="shared" si="525"/>
        <v>1226.2840000000022</v>
      </c>
      <c r="K450" s="12">
        <f t="shared" si="526"/>
        <v>4086.0876666666691</v>
      </c>
      <c r="L450" s="8">
        <f t="shared" si="527"/>
        <v>19207.738000000005</v>
      </c>
      <c r="M450" s="23">
        <f t="shared" si="528"/>
        <v>19207.738000000005</v>
      </c>
      <c r="N450" s="32">
        <f t="shared" si="529"/>
        <v>0.88172763150628808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2024-01-29T00:54:47Z</dcterms:modified>
</cp:coreProperties>
</file>